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A418785E-9CB4-445F-813F-160B6C736FA3}" xr6:coauthVersionLast="47" xr6:coauthVersionMax="47" xr10:uidLastSave="{00000000-0000-0000-0000-000000000000}"/>
  <bookViews>
    <workbookView xWindow="-108" yWindow="-108" windowWidth="23256" windowHeight="13896" xr2:uid="{89D26D40-954B-4D52-88F8-D9C4360C0D75}"/>
  </bookViews>
  <sheets>
    <sheet name="54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K43" i="1"/>
  <c r="H43" i="1"/>
  <c r="G43" i="1"/>
  <c r="I43" i="1" s="1"/>
  <c r="E43" i="1"/>
  <c r="D43" i="1"/>
  <c r="F43" i="1" s="1"/>
  <c r="M42" i="1"/>
  <c r="I42" i="1"/>
  <c r="N42" i="1" s="1"/>
  <c r="F42" i="1"/>
  <c r="C42" i="1"/>
  <c r="B42" i="1"/>
  <c r="M41" i="1"/>
  <c r="I41" i="1"/>
  <c r="F41" i="1"/>
  <c r="J41" i="1" s="1"/>
  <c r="C41" i="1"/>
  <c r="B41" i="1"/>
  <c r="M40" i="1"/>
  <c r="I40" i="1"/>
  <c r="F40" i="1"/>
  <c r="C40" i="1"/>
  <c r="B40" i="1"/>
  <c r="M39" i="1"/>
  <c r="I39" i="1"/>
  <c r="F39" i="1"/>
  <c r="C39" i="1"/>
  <c r="B39" i="1"/>
  <c r="M38" i="1"/>
  <c r="I38" i="1"/>
  <c r="F38" i="1"/>
  <c r="C38" i="1"/>
  <c r="B38" i="1"/>
  <c r="M37" i="1"/>
  <c r="I37" i="1"/>
  <c r="F37" i="1"/>
  <c r="C37" i="1"/>
  <c r="B37" i="1"/>
  <c r="M36" i="1"/>
  <c r="N36" i="1" s="1"/>
  <c r="I36" i="1"/>
  <c r="F36" i="1"/>
  <c r="C36" i="1"/>
  <c r="B36" i="1"/>
  <c r="M35" i="1"/>
  <c r="I35" i="1"/>
  <c r="F35" i="1"/>
  <c r="C35" i="1"/>
  <c r="B35" i="1"/>
  <c r="M34" i="1"/>
  <c r="I34" i="1"/>
  <c r="N34" i="1" s="1"/>
  <c r="F34" i="1"/>
  <c r="C34" i="1"/>
  <c r="B34" i="1"/>
  <c r="M33" i="1"/>
  <c r="I33" i="1"/>
  <c r="J33" i="1" s="1"/>
  <c r="F33" i="1"/>
  <c r="C33" i="1"/>
  <c r="B33" i="1"/>
  <c r="M32" i="1"/>
  <c r="J32" i="1"/>
  <c r="I32" i="1"/>
  <c r="F32" i="1"/>
  <c r="C32" i="1"/>
  <c r="B32" i="1"/>
  <c r="M31" i="1"/>
  <c r="I31" i="1"/>
  <c r="F31" i="1"/>
  <c r="C31" i="1"/>
  <c r="B31" i="1"/>
  <c r="M30" i="1"/>
  <c r="I30" i="1"/>
  <c r="F30" i="1"/>
  <c r="C30" i="1"/>
  <c r="B30" i="1"/>
  <c r="M29" i="1"/>
  <c r="I29" i="1"/>
  <c r="F29" i="1"/>
  <c r="C29" i="1"/>
  <c r="B29" i="1"/>
  <c r="M28" i="1"/>
  <c r="I28" i="1"/>
  <c r="F28" i="1"/>
  <c r="C28" i="1"/>
  <c r="B28" i="1"/>
  <c r="M27" i="1"/>
  <c r="I27" i="1"/>
  <c r="F27" i="1"/>
  <c r="C27" i="1"/>
  <c r="B27" i="1"/>
  <c r="M26" i="1"/>
  <c r="I26" i="1"/>
  <c r="N26" i="1" s="1"/>
  <c r="F26" i="1"/>
  <c r="C26" i="1"/>
  <c r="B26" i="1"/>
  <c r="M25" i="1"/>
  <c r="I25" i="1"/>
  <c r="F25" i="1"/>
  <c r="C25" i="1"/>
  <c r="B25" i="1"/>
  <c r="M24" i="1"/>
  <c r="I24" i="1"/>
  <c r="F24" i="1"/>
  <c r="C24" i="1"/>
  <c r="B24" i="1"/>
  <c r="M23" i="1"/>
  <c r="I23" i="1"/>
  <c r="N23" i="1" s="1"/>
  <c r="F23" i="1"/>
  <c r="C23" i="1"/>
  <c r="B23" i="1"/>
  <c r="M22" i="1"/>
  <c r="I22" i="1"/>
  <c r="F22" i="1"/>
  <c r="C22" i="1"/>
  <c r="B22" i="1"/>
  <c r="M21" i="1"/>
  <c r="I21" i="1"/>
  <c r="F21" i="1"/>
  <c r="C21" i="1"/>
  <c r="B21" i="1"/>
  <c r="M20" i="1"/>
  <c r="I20" i="1"/>
  <c r="F20" i="1"/>
  <c r="C20" i="1"/>
  <c r="B20" i="1"/>
  <c r="M19" i="1"/>
  <c r="I19" i="1"/>
  <c r="N19" i="1" s="1"/>
  <c r="F19" i="1"/>
  <c r="C19" i="1"/>
  <c r="B19" i="1"/>
  <c r="M18" i="1"/>
  <c r="I18" i="1"/>
  <c r="N18" i="1" s="1"/>
  <c r="F18" i="1"/>
  <c r="C18" i="1"/>
  <c r="B18" i="1"/>
  <c r="M17" i="1"/>
  <c r="I17" i="1"/>
  <c r="F17" i="1"/>
  <c r="C17" i="1"/>
  <c r="B17" i="1"/>
  <c r="M16" i="1"/>
  <c r="I16" i="1"/>
  <c r="F16" i="1"/>
  <c r="C16" i="1"/>
  <c r="B16" i="1"/>
  <c r="M15" i="1"/>
  <c r="I15" i="1"/>
  <c r="N15" i="1" s="1"/>
  <c r="F15" i="1"/>
  <c r="C15" i="1"/>
  <c r="B15" i="1"/>
  <c r="M14" i="1"/>
  <c r="N14" i="1" s="1"/>
  <c r="I14" i="1"/>
  <c r="F14" i="1"/>
  <c r="C14" i="1"/>
  <c r="B14" i="1"/>
  <c r="M13" i="1"/>
  <c r="I13" i="1"/>
  <c r="F13" i="1"/>
  <c r="C13" i="1"/>
  <c r="B13" i="1"/>
  <c r="M12" i="1"/>
  <c r="I12" i="1"/>
  <c r="F12" i="1"/>
  <c r="C12" i="1"/>
  <c r="B12" i="1"/>
  <c r="J43" i="1" l="1"/>
  <c r="N41" i="1"/>
  <c r="N40" i="1"/>
  <c r="J40" i="1"/>
  <c r="N39" i="1"/>
  <c r="J39" i="1"/>
  <c r="N38" i="1"/>
  <c r="J38" i="1"/>
  <c r="N37" i="1"/>
  <c r="J37" i="1"/>
  <c r="J36" i="1"/>
  <c r="N35" i="1"/>
  <c r="N32" i="1"/>
  <c r="N31" i="1"/>
  <c r="J31" i="1"/>
  <c r="N30" i="1"/>
  <c r="J30" i="1"/>
  <c r="N29" i="1"/>
  <c r="J29" i="1"/>
  <c r="N28" i="1"/>
  <c r="J28" i="1"/>
  <c r="N27" i="1"/>
  <c r="J27" i="1"/>
  <c r="J16" i="1"/>
  <c r="N25" i="1"/>
  <c r="J25" i="1"/>
  <c r="N24" i="1"/>
  <c r="J24" i="1"/>
  <c r="N22" i="1"/>
  <c r="J22" i="1"/>
  <c r="N21" i="1"/>
  <c r="J21" i="1"/>
  <c r="N20" i="1"/>
  <c r="J20" i="1"/>
  <c r="J19" i="1"/>
  <c r="N17" i="1"/>
  <c r="J17" i="1"/>
  <c r="N16" i="1"/>
  <c r="N33" i="1"/>
  <c r="J14" i="1"/>
  <c r="N13" i="1"/>
  <c r="J13" i="1"/>
  <c r="M43" i="1"/>
  <c r="J12" i="1"/>
  <c r="J35" i="1"/>
  <c r="N12" i="1"/>
  <c r="J18" i="1"/>
  <c r="J26" i="1"/>
  <c r="J34" i="1"/>
  <c r="J42" i="1"/>
  <c r="J15" i="1"/>
  <c r="J23" i="1"/>
  <c r="N43" i="1" l="1"/>
</calcChain>
</file>

<file path=xl/sharedStrings.xml><?xml version="1.0" encoding="utf-8"?>
<sst xmlns="http://schemas.openxmlformats.org/spreadsheetml/2006/main" count="26" uniqueCount="13">
  <si>
    <t>NO</t>
  </si>
  <si>
    <t>KECAMATAN</t>
  </si>
  <si>
    <t>PUSKESMAS</t>
  </si>
  <si>
    <t>PENDUDUK USIA 15-59 TAHUN</t>
  </si>
  <si>
    <t>JUMLAH</t>
  </si>
  <si>
    <t>MENDAPAT PELAYANAN SKRINING KESEHATAN SESUAI STANDAR</t>
  </si>
  <si>
    <t>BERISIKO</t>
  </si>
  <si>
    <t>LAKI-LAKI</t>
  </si>
  <si>
    <t>PEREMPUAN</t>
  </si>
  <si>
    <t>LAKI-LAKI + PEREMPUAN</t>
  </si>
  <si>
    <t>%</t>
  </si>
  <si>
    <t>TOTAL</t>
  </si>
  <si>
    <t>Sumber: ……………..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</si>
</sst>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FF0000"/>
      <name val="Arial"/>
    </font>
    <font>
      <sz val="11"/>
      <name val="Verdana"/>
    </font>
    <font>
      <b/>
      <i/>
      <sz val="12"/>
      <color theme="1"/>
      <name val="Arial"/>
    </font>
    <font>
      <sz val="13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vertical="center"/>
    </xf>
    <xf numFmtId="1" fontId="2" fillId="0" borderId="17" xfId="0" applyNumberFormat="1" applyFont="1" applyBorder="1" applyAlignment="1">
      <alignment horizontal="right"/>
    </xf>
    <xf numFmtId="3" fontId="6" fillId="2" borderId="17" xfId="0" applyNumberFormat="1" applyFont="1" applyFill="1" applyBorder="1" applyAlignment="1">
      <alignment horizont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3" fontId="1" fillId="0" borderId="18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4" fillId="0" borderId="6" xfId="0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1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1" fillId="0" borderId="10" xfId="0" applyFont="1" applyBorder="1" applyAlignment="1">
      <alignment horizontal="center" vertical="center" wrapText="1"/>
    </xf>
    <xf numFmtId="0" fontId="4" fillId="0" borderId="11" xfId="0" applyFont="1" applyBorder="1"/>
    <xf numFmtId="0" fontId="1" fillId="0" borderId="10" xfId="0" applyFont="1" applyBorder="1" applyAlignment="1">
      <alignment horizontal="center" vertic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1">
          <cell r="B11" t="str">
            <v>Bangkinang Kota</v>
          </cell>
          <cell r="C11" t="str">
            <v>Bangkinang</v>
          </cell>
        </row>
        <row r="12">
          <cell r="B12" t="str">
            <v>Kampar</v>
          </cell>
          <cell r="C12" t="str">
            <v>Air Tiris</v>
          </cell>
        </row>
        <row r="13">
          <cell r="B13" t="str">
            <v>Tambang</v>
          </cell>
          <cell r="C13" t="str">
            <v>Tambang</v>
          </cell>
        </row>
        <row r="14">
          <cell r="B14" t="str">
            <v>XIII Koto Kampar</v>
          </cell>
          <cell r="C14" t="str">
            <v>Batu Bersurat</v>
          </cell>
        </row>
        <row r="15">
          <cell r="B15" t="str">
            <v>XIII Koto Kampar</v>
          </cell>
          <cell r="C15" t="str">
            <v>Gunung Bungsu</v>
          </cell>
        </row>
        <row r="16">
          <cell r="B16" t="str">
            <v>XIII Koto Kampar</v>
          </cell>
          <cell r="C16" t="str">
            <v>Pulau Gadang</v>
          </cell>
        </row>
        <row r="17">
          <cell r="B17" t="str">
            <v>Kuok</v>
          </cell>
          <cell r="C17" t="str">
            <v>Kuok</v>
          </cell>
        </row>
        <row r="18">
          <cell r="B18" t="str">
            <v>Siak Hulu</v>
          </cell>
          <cell r="C18" t="str">
            <v>Pandau Jaya</v>
          </cell>
        </row>
        <row r="19">
          <cell r="B19" t="str">
            <v>Siak Hulu</v>
          </cell>
          <cell r="C19" t="str">
            <v>Kubang Jaya</v>
          </cell>
        </row>
        <row r="20">
          <cell r="B20" t="str">
            <v>Siak Hulu</v>
          </cell>
          <cell r="C20" t="str">
            <v>Pangkalan Baru</v>
          </cell>
        </row>
        <row r="21">
          <cell r="B21" t="str">
            <v>Kampar Kiri</v>
          </cell>
          <cell r="C21" t="str">
            <v>Lipat Kain</v>
          </cell>
        </row>
        <row r="22">
          <cell r="B22" t="str">
            <v>Kampar Kiri Hilir</v>
          </cell>
          <cell r="C22" t="str">
            <v>Sungai Pagar</v>
          </cell>
        </row>
        <row r="23">
          <cell r="B23" t="str">
            <v>Kampar Kiri Hulu</v>
          </cell>
          <cell r="C23" t="str">
            <v>Gema</v>
          </cell>
        </row>
        <row r="24">
          <cell r="B24" t="str">
            <v>Kampar Kiri Hulu</v>
          </cell>
          <cell r="C24" t="str">
            <v>Batu Sasak</v>
          </cell>
        </row>
        <row r="25">
          <cell r="B25" t="str">
            <v>Tapung</v>
          </cell>
          <cell r="C25" t="str">
            <v>Petapahan</v>
          </cell>
        </row>
        <row r="26">
          <cell r="B26" t="str">
            <v>Tapung</v>
          </cell>
          <cell r="C26" t="str">
            <v>Pantai Cermin</v>
          </cell>
        </row>
        <row r="27">
          <cell r="B27" t="str">
            <v>Tapung</v>
          </cell>
          <cell r="C27" t="str">
            <v>Tapung</v>
          </cell>
        </row>
        <row r="28">
          <cell r="B28" t="str">
            <v>Tapung Hilir</v>
          </cell>
          <cell r="C28" t="str">
            <v>Kota Garo</v>
          </cell>
        </row>
        <row r="29">
          <cell r="B29" t="str">
            <v>Tapung Hilir</v>
          </cell>
          <cell r="C29" t="str">
            <v>Tanah Tinggi</v>
          </cell>
        </row>
        <row r="30">
          <cell r="B30" t="str">
            <v>Tapung Hulu</v>
          </cell>
          <cell r="C30" t="str">
            <v>Suka Ramai</v>
          </cell>
        </row>
        <row r="31">
          <cell r="B31" t="str">
            <v>Tapung Hulu</v>
          </cell>
          <cell r="C31" t="str">
            <v>Sinama Nenek</v>
          </cell>
        </row>
        <row r="32">
          <cell r="B32" t="str">
            <v>Salo</v>
          </cell>
          <cell r="C32" t="str">
            <v>Salo</v>
          </cell>
        </row>
        <row r="33">
          <cell r="B33" t="str">
            <v>Rumbio Jaya</v>
          </cell>
          <cell r="C33" t="str">
            <v>Rumbio</v>
          </cell>
        </row>
        <row r="34">
          <cell r="B34" t="str">
            <v>Bangkinang</v>
          </cell>
          <cell r="C34" t="str">
            <v>Laboy Jaya</v>
          </cell>
        </row>
        <row r="35">
          <cell r="B35" t="str">
            <v>Perhentian Raja</v>
          </cell>
          <cell r="C35" t="str">
            <v>Pantai Raja</v>
          </cell>
        </row>
        <row r="36">
          <cell r="B36" t="str">
            <v>Kampa</v>
          </cell>
          <cell r="C36" t="str">
            <v>Kampa</v>
          </cell>
        </row>
        <row r="37">
          <cell r="B37" t="str">
            <v>Kampar Utara</v>
          </cell>
          <cell r="C37" t="str">
            <v>Sawah</v>
          </cell>
        </row>
        <row r="38">
          <cell r="B38" t="str">
            <v>Kampar Kiri Tengah</v>
          </cell>
          <cell r="C38" t="str">
            <v>Simalinyang</v>
          </cell>
        </row>
        <row r="39">
          <cell r="B39" t="str">
            <v>Gunung Sahilan</v>
          </cell>
          <cell r="C39" t="str">
            <v>Gunung Sahilan</v>
          </cell>
        </row>
        <row r="40">
          <cell r="B40" t="str">
            <v>Gunung Sahilan</v>
          </cell>
          <cell r="C40" t="str">
            <v>Gunung Sari</v>
          </cell>
        </row>
        <row r="41">
          <cell r="B41" t="str">
            <v>Koto Kampar Hulu</v>
          </cell>
          <cell r="C41" t="str">
            <v>Sibiruang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4FCF-CB65-4458-9530-1E1D6D017A07}">
  <sheetPr>
    <tabColor rgb="FF00FF00"/>
    <pageSetUpPr fitToPage="1"/>
  </sheetPr>
  <dimension ref="A1:Z1006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6328125" customWidth="1"/>
    <col min="2" max="3" width="17" customWidth="1"/>
    <col min="4" max="4" width="10.81640625" customWidth="1"/>
    <col min="5" max="5" width="11.81640625" customWidth="1"/>
    <col min="6" max="6" width="12.6328125" customWidth="1"/>
    <col min="7" max="7" width="10.81640625" customWidth="1"/>
    <col min="8" max="8" width="12.26953125" customWidth="1"/>
    <col min="9" max="9" width="10.81640625" customWidth="1"/>
    <col min="10" max="10" width="15.08984375" customWidth="1"/>
    <col min="11" max="11" width="10.81640625" customWidth="1"/>
    <col min="12" max="12" width="15.36328125" customWidth="1"/>
    <col min="13" max="13" width="10.81640625" customWidth="1"/>
    <col min="14" max="14" width="8.36328125" customWidth="1"/>
    <col min="15" max="22" width="7.08984375" customWidth="1"/>
  </cols>
  <sheetData>
    <row r="1" spans="1:26" ht="15.6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x14ac:dyDescent="0.25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ht="15.6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ht="15.6" x14ac:dyDescent="0.3">
      <c r="A4" s="7"/>
      <c r="B4" s="8"/>
      <c r="C4" s="7"/>
      <c r="D4" s="7"/>
      <c r="E4" s="7"/>
      <c r="F4" s="7"/>
      <c r="G4" s="7"/>
      <c r="H4" s="8"/>
      <c r="I4" s="9"/>
      <c r="J4" s="6"/>
      <c r="K4" s="7"/>
      <c r="L4" s="10"/>
      <c r="M4" s="6"/>
      <c r="N4" s="6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ht="15.6" x14ac:dyDescent="0.3">
      <c r="A5" s="7"/>
      <c r="B5" s="8"/>
      <c r="C5" s="8"/>
      <c r="D5" s="7"/>
      <c r="E5" s="7"/>
      <c r="F5" s="7"/>
      <c r="G5" s="7"/>
      <c r="H5" s="8"/>
      <c r="I5" s="9"/>
      <c r="J5" s="6"/>
      <c r="K5" s="7"/>
      <c r="L5" s="10"/>
      <c r="M5" s="6"/>
      <c r="N5" s="6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ht="15.6" thickBot="1" x14ac:dyDescent="0.3">
      <c r="A6" s="4"/>
      <c r="B6" s="4"/>
      <c r="C6" s="4"/>
      <c r="D6" s="11"/>
      <c r="E6" s="11"/>
      <c r="F6" s="1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ht="15" customHeight="1" x14ac:dyDescent="0.25">
      <c r="A7" s="35" t="s">
        <v>0</v>
      </c>
      <c r="B7" s="35" t="s">
        <v>1</v>
      </c>
      <c r="C7" s="35" t="s">
        <v>2</v>
      </c>
      <c r="D7" s="37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9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/>
    </row>
    <row r="8" spans="1:26" ht="34.5" customHeight="1" x14ac:dyDescent="0.25">
      <c r="A8" s="36"/>
      <c r="B8" s="36"/>
      <c r="C8" s="36"/>
      <c r="D8" s="40" t="s">
        <v>4</v>
      </c>
      <c r="E8" s="41"/>
      <c r="F8" s="42"/>
      <c r="G8" s="46" t="s">
        <v>5</v>
      </c>
      <c r="H8" s="47"/>
      <c r="I8" s="47"/>
      <c r="J8" s="47"/>
      <c r="K8" s="48" t="s">
        <v>6</v>
      </c>
      <c r="L8" s="47"/>
      <c r="M8" s="47"/>
      <c r="N8" s="49"/>
      <c r="O8" s="4"/>
      <c r="P8" s="4"/>
      <c r="Q8" s="4"/>
      <c r="R8" s="4"/>
      <c r="S8" s="4"/>
      <c r="T8" s="4"/>
      <c r="U8" s="4"/>
      <c r="V8" s="4"/>
      <c r="W8" s="5"/>
      <c r="X8" s="5"/>
      <c r="Y8" s="5"/>
      <c r="Z8" s="5"/>
    </row>
    <row r="9" spans="1:26" ht="33.75" customHeight="1" x14ac:dyDescent="0.25">
      <c r="A9" s="36"/>
      <c r="B9" s="36"/>
      <c r="C9" s="36"/>
      <c r="D9" s="43"/>
      <c r="E9" s="44"/>
      <c r="F9" s="45"/>
      <c r="G9" s="12" t="s">
        <v>7</v>
      </c>
      <c r="H9" s="12" t="s">
        <v>8</v>
      </c>
      <c r="I9" s="46" t="s">
        <v>9</v>
      </c>
      <c r="J9" s="49"/>
      <c r="K9" s="12" t="s">
        <v>7</v>
      </c>
      <c r="L9" s="12" t="s">
        <v>8</v>
      </c>
      <c r="M9" s="46" t="s">
        <v>9</v>
      </c>
      <c r="N9" s="49"/>
      <c r="O9" s="4"/>
      <c r="P9" s="4"/>
      <c r="Q9" s="4"/>
      <c r="R9" s="4"/>
      <c r="S9" s="4"/>
      <c r="T9" s="4"/>
      <c r="U9" s="4"/>
      <c r="V9" s="4"/>
      <c r="W9" s="5"/>
      <c r="X9" s="5"/>
      <c r="Y9" s="5"/>
      <c r="Z9" s="5"/>
    </row>
    <row r="10" spans="1:26" ht="37.5" customHeight="1" x14ac:dyDescent="0.25">
      <c r="A10" s="36"/>
      <c r="B10" s="36"/>
      <c r="C10" s="36"/>
      <c r="D10" s="13" t="s">
        <v>7</v>
      </c>
      <c r="E10" s="13" t="s">
        <v>8</v>
      </c>
      <c r="F10" s="14" t="s">
        <v>9</v>
      </c>
      <c r="G10" s="15" t="s">
        <v>4</v>
      </c>
      <c r="H10" s="15" t="s">
        <v>4</v>
      </c>
      <c r="I10" s="15" t="s">
        <v>4</v>
      </c>
      <c r="J10" s="15" t="s">
        <v>10</v>
      </c>
      <c r="K10" s="15" t="s">
        <v>4</v>
      </c>
      <c r="L10" s="15" t="s">
        <v>4</v>
      </c>
      <c r="M10" s="15" t="s">
        <v>4</v>
      </c>
      <c r="N10" s="15" t="s">
        <v>10</v>
      </c>
      <c r="O10" s="4"/>
      <c r="P10" s="4"/>
      <c r="Q10" s="4"/>
      <c r="R10" s="4"/>
      <c r="S10" s="4"/>
      <c r="T10" s="4"/>
      <c r="U10" s="4"/>
      <c r="V10" s="4"/>
      <c r="W10" s="5"/>
      <c r="X10" s="5"/>
      <c r="Y10" s="5"/>
      <c r="Z10" s="5"/>
    </row>
    <row r="11" spans="1:26" ht="18.75" customHeight="1" x14ac:dyDescent="0.25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16">
        <v>7</v>
      </c>
      <c r="H11" s="16">
        <v>9</v>
      </c>
      <c r="I11" s="16">
        <v>11</v>
      </c>
      <c r="J11" s="16">
        <v>12</v>
      </c>
      <c r="K11" s="16">
        <v>13</v>
      </c>
      <c r="L11" s="16">
        <v>15</v>
      </c>
      <c r="M11" s="16">
        <v>17</v>
      </c>
      <c r="N11" s="16">
        <v>18</v>
      </c>
      <c r="O11" s="4"/>
      <c r="P11" s="4"/>
      <c r="Q11" s="4"/>
      <c r="R11" s="4"/>
      <c r="S11" s="4"/>
      <c r="T11" s="4"/>
      <c r="U11" s="4"/>
      <c r="V11" s="4"/>
      <c r="W11" s="5"/>
      <c r="X11" s="5"/>
      <c r="Y11" s="5"/>
      <c r="Z11" s="5"/>
    </row>
    <row r="12" spans="1:26" ht="16.8" x14ac:dyDescent="0.3">
      <c r="A12" s="17">
        <v>1</v>
      </c>
      <c r="B12" s="18" t="str">
        <f>'[2]50'!B11</f>
        <v>Bangkinang Kota</v>
      </c>
      <c r="C12" s="19" t="str">
        <f>'[2]50'!C11</f>
        <v>Bangkinang</v>
      </c>
      <c r="D12" s="20">
        <v>12100</v>
      </c>
      <c r="E12" s="20">
        <v>12374</v>
      </c>
      <c r="F12" s="21">
        <f t="shared" ref="F12:F43" si="0">SUM(D12:E12)</f>
        <v>24474</v>
      </c>
      <c r="G12" s="22">
        <v>6756.25</v>
      </c>
      <c r="H12" s="22">
        <v>7618.75</v>
      </c>
      <c r="I12" s="21">
        <f t="shared" ref="I12:I43" si="1">SUM(G12,H12)</f>
        <v>14375</v>
      </c>
      <c r="J12" s="23">
        <f t="shared" ref="J12:J43" si="2">I12/F12*100</f>
        <v>58.735801258478382</v>
      </c>
      <c r="K12" s="24">
        <v>6486</v>
      </c>
      <c r="L12" s="22">
        <v>7412</v>
      </c>
      <c r="M12" s="21">
        <f t="shared" ref="M12:M42" si="3">SUM(K12,L12)</f>
        <v>13898</v>
      </c>
      <c r="N12" s="23">
        <f t="shared" ref="N12:N43" si="4">M12/I12*100</f>
        <v>96.681739130434778</v>
      </c>
      <c r="O12" s="4"/>
      <c r="P12" s="4"/>
      <c r="Q12" s="4"/>
      <c r="R12" s="4"/>
      <c r="S12" s="4"/>
      <c r="T12" s="4"/>
      <c r="U12" s="4"/>
      <c r="V12" s="4"/>
      <c r="W12" s="5"/>
      <c r="X12" s="5"/>
      <c r="Y12" s="5"/>
      <c r="Z12" s="5"/>
    </row>
    <row r="13" spans="1:26" ht="16.8" x14ac:dyDescent="0.3">
      <c r="A13" s="17">
        <v>2</v>
      </c>
      <c r="B13" s="18" t="str">
        <f>'[2]50'!B12</f>
        <v>Kampar</v>
      </c>
      <c r="C13" s="19" t="str">
        <f>'[2]50'!C12</f>
        <v>Air Tiris</v>
      </c>
      <c r="D13" s="20">
        <v>16337</v>
      </c>
      <c r="E13" s="20">
        <v>16478</v>
      </c>
      <c r="F13" s="21">
        <f t="shared" si="0"/>
        <v>32815</v>
      </c>
      <c r="G13" s="22">
        <v>14254.63</v>
      </c>
      <c r="H13" s="22">
        <v>16074.37</v>
      </c>
      <c r="I13" s="21">
        <f t="shared" si="1"/>
        <v>30329</v>
      </c>
      <c r="J13" s="23">
        <f t="shared" si="2"/>
        <v>92.42419625171415</v>
      </c>
      <c r="K13" s="24">
        <v>13114.259599999999</v>
      </c>
      <c r="L13" s="22">
        <v>15121</v>
      </c>
      <c r="M13" s="21">
        <f t="shared" si="3"/>
        <v>28235.259599999998</v>
      </c>
      <c r="N13" s="23">
        <f t="shared" si="4"/>
        <v>93.096572917010107</v>
      </c>
      <c r="O13" s="4"/>
      <c r="P13" s="4"/>
      <c r="Q13" s="4"/>
      <c r="R13" s="4"/>
      <c r="S13" s="4"/>
      <c r="T13" s="4"/>
      <c r="U13" s="4"/>
      <c r="V13" s="4"/>
      <c r="W13" s="5"/>
      <c r="X13" s="5"/>
      <c r="Y13" s="5"/>
      <c r="Z13" s="5"/>
    </row>
    <row r="14" spans="1:26" ht="16.8" x14ac:dyDescent="0.3">
      <c r="A14" s="17">
        <v>3</v>
      </c>
      <c r="B14" s="18" t="str">
        <f>'[2]50'!B13</f>
        <v>Tambang</v>
      </c>
      <c r="C14" s="19" t="str">
        <f>'[2]50'!C13</f>
        <v>Tambang</v>
      </c>
      <c r="D14" s="20">
        <v>29432</v>
      </c>
      <c r="E14" s="20">
        <v>29711</v>
      </c>
      <c r="F14" s="21">
        <f t="shared" si="0"/>
        <v>59143</v>
      </c>
      <c r="G14" s="22">
        <v>29239.64</v>
      </c>
      <c r="H14" s="22">
        <v>32972.36</v>
      </c>
      <c r="I14" s="21">
        <f t="shared" si="1"/>
        <v>62212</v>
      </c>
      <c r="J14" s="23">
        <f t="shared" si="2"/>
        <v>105.1891179006814</v>
      </c>
      <c r="K14" s="24">
        <v>22514.522799999999</v>
      </c>
      <c r="L14" s="22">
        <v>25388.717200000003</v>
      </c>
      <c r="M14" s="21">
        <f t="shared" si="3"/>
        <v>47903.240000000005</v>
      </c>
      <c r="N14" s="23">
        <f t="shared" si="4"/>
        <v>77.000000000000014</v>
      </c>
      <c r="O14" s="4"/>
      <c r="P14" s="4"/>
      <c r="Q14" s="4"/>
      <c r="R14" s="4"/>
      <c r="S14" s="4"/>
      <c r="T14" s="4"/>
      <c r="U14" s="4"/>
      <c r="V14" s="4"/>
      <c r="W14" s="5"/>
      <c r="X14" s="5"/>
      <c r="Y14" s="5"/>
      <c r="Z14" s="5"/>
    </row>
    <row r="15" spans="1:26" ht="16.8" x14ac:dyDescent="0.3">
      <c r="A15" s="17">
        <v>4</v>
      </c>
      <c r="B15" s="18" t="str">
        <f>'[2]50'!B14</f>
        <v>XIII Koto Kampar</v>
      </c>
      <c r="C15" s="19" t="str">
        <f>'[2]50'!C14</f>
        <v>Batu Bersurat</v>
      </c>
      <c r="D15" s="25">
        <v>2648</v>
      </c>
      <c r="E15" s="25">
        <v>2556</v>
      </c>
      <c r="F15" s="21">
        <f t="shared" si="0"/>
        <v>5204</v>
      </c>
      <c r="G15" s="22">
        <v>964.91</v>
      </c>
      <c r="H15" s="22">
        <v>1088.0900000000001</v>
      </c>
      <c r="I15" s="21">
        <f t="shared" si="1"/>
        <v>2053</v>
      </c>
      <c r="J15" s="23">
        <f t="shared" si="2"/>
        <v>39.450422751729441</v>
      </c>
      <c r="K15" s="24">
        <v>935.96270000000004</v>
      </c>
      <c r="L15" s="22">
        <v>1055.4473000000003</v>
      </c>
      <c r="M15" s="21">
        <f t="shared" si="3"/>
        <v>1991.4100000000003</v>
      </c>
      <c r="N15" s="23">
        <f t="shared" si="4"/>
        <v>97.000000000000014</v>
      </c>
      <c r="O15" s="4"/>
      <c r="P15" s="4"/>
      <c r="Q15" s="4"/>
      <c r="R15" s="4"/>
      <c r="S15" s="4"/>
      <c r="T15" s="4"/>
      <c r="U15" s="4"/>
      <c r="V15" s="4"/>
      <c r="W15" s="5"/>
      <c r="X15" s="5"/>
      <c r="Y15" s="5"/>
      <c r="Z15" s="5"/>
    </row>
    <row r="16" spans="1:26" ht="16.8" x14ac:dyDescent="0.3">
      <c r="A16" s="17"/>
      <c r="B16" s="18" t="str">
        <f>'[2]50'!B15</f>
        <v>XIII Koto Kampar</v>
      </c>
      <c r="C16" s="19" t="str">
        <f>'[2]50'!C15</f>
        <v>Gunung Bungsu</v>
      </c>
      <c r="D16" s="25">
        <v>2396</v>
      </c>
      <c r="E16" s="25">
        <v>2401</v>
      </c>
      <c r="F16" s="21">
        <f t="shared" si="0"/>
        <v>4797</v>
      </c>
      <c r="G16" s="22">
        <v>916.96999999999991</v>
      </c>
      <c r="H16" s="22">
        <v>1034.0300000000002</v>
      </c>
      <c r="I16" s="21">
        <f t="shared" si="1"/>
        <v>1951</v>
      </c>
      <c r="J16" s="23">
        <f t="shared" si="2"/>
        <v>40.671252866374822</v>
      </c>
      <c r="K16" s="24">
        <v>852.7820999999999</v>
      </c>
      <c r="L16" s="22">
        <v>961.64790000000028</v>
      </c>
      <c r="M16" s="21">
        <f t="shared" si="3"/>
        <v>1814.4300000000003</v>
      </c>
      <c r="N16" s="23">
        <f t="shared" si="4"/>
        <v>93.000000000000014</v>
      </c>
      <c r="O16" s="4"/>
      <c r="P16" s="4"/>
      <c r="Q16" s="4"/>
      <c r="R16" s="4"/>
      <c r="S16" s="4"/>
      <c r="T16" s="4"/>
      <c r="U16" s="4"/>
      <c r="V16" s="4"/>
      <c r="W16" s="5"/>
      <c r="X16" s="5"/>
      <c r="Y16" s="5"/>
      <c r="Z16" s="5"/>
    </row>
    <row r="17" spans="1:26" ht="16.8" x14ac:dyDescent="0.3">
      <c r="A17" s="17"/>
      <c r="B17" s="18" t="str">
        <f>'[2]50'!B16</f>
        <v>XIII Koto Kampar</v>
      </c>
      <c r="C17" s="19" t="str">
        <f>'[2]50'!C16</f>
        <v>Pulau Gadang</v>
      </c>
      <c r="D17" s="25">
        <v>2617</v>
      </c>
      <c r="E17" s="25">
        <v>2610</v>
      </c>
      <c r="F17" s="21">
        <f t="shared" si="0"/>
        <v>5227</v>
      </c>
      <c r="G17" s="22">
        <v>1745.58</v>
      </c>
      <c r="H17" s="22">
        <v>1968.42</v>
      </c>
      <c r="I17" s="21">
        <f t="shared" si="1"/>
        <v>3714</v>
      </c>
      <c r="J17" s="23">
        <f t="shared" si="2"/>
        <v>71.054141955232438</v>
      </c>
      <c r="K17" s="24">
        <v>1710.6684</v>
      </c>
      <c r="L17" s="22">
        <v>1929.0516000000002</v>
      </c>
      <c r="M17" s="21">
        <f t="shared" si="3"/>
        <v>3639.7200000000003</v>
      </c>
      <c r="N17" s="23">
        <f t="shared" si="4"/>
        <v>98.000000000000014</v>
      </c>
      <c r="O17" s="4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</row>
    <row r="18" spans="1:26" ht="16.8" x14ac:dyDescent="0.3">
      <c r="A18" s="17">
        <v>5</v>
      </c>
      <c r="B18" s="18" t="str">
        <f>'[2]50'!B17</f>
        <v>Kuok</v>
      </c>
      <c r="C18" s="19" t="str">
        <f>'[2]50'!C17</f>
        <v>Kuok</v>
      </c>
      <c r="D18" s="25">
        <v>8276</v>
      </c>
      <c r="E18" s="25">
        <v>7972</v>
      </c>
      <c r="F18" s="21">
        <f t="shared" si="0"/>
        <v>16248</v>
      </c>
      <c r="G18" s="22">
        <v>5857.1399999999994</v>
      </c>
      <c r="H18" s="22">
        <v>6604.8600000000006</v>
      </c>
      <c r="I18" s="21">
        <f t="shared" si="1"/>
        <v>12462</v>
      </c>
      <c r="J18" s="23">
        <f t="shared" si="2"/>
        <v>76.698670605612989</v>
      </c>
      <c r="K18" s="24">
        <v>5212.8545999999997</v>
      </c>
      <c r="L18" s="22">
        <v>5878.3254000000006</v>
      </c>
      <c r="M18" s="21">
        <f t="shared" si="3"/>
        <v>11091.18</v>
      </c>
      <c r="N18" s="23">
        <f t="shared" si="4"/>
        <v>89</v>
      </c>
      <c r="O18" s="4"/>
      <c r="P18" s="4"/>
      <c r="Q18" s="4"/>
      <c r="R18" s="4"/>
      <c r="S18" s="4"/>
      <c r="T18" s="4"/>
      <c r="U18" s="4"/>
      <c r="V18" s="4"/>
      <c r="W18" s="5"/>
      <c r="X18" s="5"/>
      <c r="Y18" s="5"/>
      <c r="Z18" s="5"/>
    </row>
    <row r="19" spans="1:26" ht="16.8" x14ac:dyDescent="0.3">
      <c r="A19" s="17">
        <v>6</v>
      </c>
      <c r="B19" s="18" t="str">
        <f>'[2]50'!B18</f>
        <v>Siak Hulu</v>
      </c>
      <c r="C19" s="19" t="str">
        <f>'[2]50'!C18</f>
        <v>Pandau Jaya</v>
      </c>
      <c r="D19" s="25">
        <v>18064</v>
      </c>
      <c r="E19" s="25">
        <v>18233</v>
      </c>
      <c r="F19" s="21">
        <f t="shared" si="0"/>
        <v>36297</v>
      </c>
      <c r="G19" s="22">
        <v>7580.16</v>
      </c>
      <c r="H19" s="22">
        <v>8547.84</v>
      </c>
      <c r="I19" s="21">
        <f t="shared" si="1"/>
        <v>16128</v>
      </c>
      <c r="J19" s="23">
        <f t="shared" si="2"/>
        <v>44.433424249938014</v>
      </c>
      <c r="K19" s="24">
        <v>6973.7471999999998</v>
      </c>
      <c r="L19" s="22">
        <v>7864.0128000000004</v>
      </c>
      <c r="M19" s="21">
        <f t="shared" si="3"/>
        <v>14837.76</v>
      </c>
      <c r="N19" s="23">
        <f t="shared" si="4"/>
        <v>92</v>
      </c>
      <c r="O19" s="4"/>
      <c r="P19" s="4"/>
      <c r="Q19" s="4"/>
      <c r="R19" s="4"/>
      <c r="S19" s="4"/>
      <c r="T19" s="4"/>
      <c r="U19" s="4"/>
      <c r="V19" s="4"/>
      <c r="W19" s="5"/>
      <c r="X19" s="5"/>
      <c r="Y19" s="5"/>
      <c r="Z19" s="5"/>
    </row>
    <row r="20" spans="1:26" ht="16.8" x14ac:dyDescent="0.3">
      <c r="A20" s="17"/>
      <c r="B20" s="18" t="str">
        <f>'[2]50'!B19</f>
        <v>Siak Hulu</v>
      </c>
      <c r="C20" s="19" t="str">
        <f>'[2]50'!C19</f>
        <v>Kubang Jaya</v>
      </c>
      <c r="D20" s="25">
        <v>15701</v>
      </c>
      <c r="E20" s="25">
        <v>14540</v>
      </c>
      <c r="F20" s="21">
        <f t="shared" si="0"/>
        <v>30241</v>
      </c>
      <c r="G20" s="22">
        <v>16578.78</v>
      </c>
      <c r="H20" s="22">
        <v>18695.22</v>
      </c>
      <c r="I20" s="21">
        <f t="shared" si="1"/>
        <v>35274</v>
      </c>
      <c r="J20" s="23">
        <f t="shared" si="2"/>
        <v>116.64296815581497</v>
      </c>
      <c r="K20" s="24">
        <v>14589.326399999998</v>
      </c>
      <c r="L20" s="22">
        <v>16457</v>
      </c>
      <c r="M20" s="21">
        <f t="shared" si="3"/>
        <v>31046.326399999998</v>
      </c>
      <c r="N20" s="23">
        <f t="shared" si="4"/>
        <v>88.014759879798149</v>
      </c>
      <c r="O20" s="4"/>
      <c r="P20" s="4"/>
      <c r="Q20" s="4"/>
      <c r="R20" s="4"/>
      <c r="S20" s="4"/>
      <c r="T20" s="4"/>
      <c r="U20" s="4"/>
      <c r="V20" s="4"/>
      <c r="W20" s="5"/>
      <c r="X20" s="5"/>
      <c r="Y20" s="5"/>
      <c r="Z20" s="5"/>
    </row>
    <row r="21" spans="1:26" ht="15.75" customHeight="1" x14ac:dyDescent="0.3">
      <c r="A21" s="17"/>
      <c r="B21" s="18" t="str">
        <f>'[2]50'!B20</f>
        <v>Siak Hulu</v>
      </c>
      <c r="C21" s="19" t="str">
        <f>'[2]50'!C20</f>
        <v>Pangkalan Baru</v>
      </c>
      <c r="D21" s="25">
        <v>6457</v>
      </c>
      <c r="E21" s="25">
        <v>6355</v>
      </c>
      <c r="F21" s="21">
        <f t="shared" si="0"/>
        <v>12812</v>
      </c>
      <c r="G21" s="22">
        <v>2701.0899999999997</v>
      </c>
      <c r="H21" s="22">
        <v>3045.9100000000003</v>
      </c>
      <c r="I21" s="21">
        <f t="shared" si="1"/>
        <v>5747</v>
      </c>
      <c r="J21" s="23">
        <f t="shared" si="2"/>
        <v>44.856384639400559</v>
      </c>
      <c r="K21" s="24">
        <v>2376.9591999999998</v>
      </c>
      <c r="L21" s="22">
        <v>2680.4008000000003</v>
      </c>
      <c r="M21" s="21">
        <f t="shared" si="3"/>
        <v>5057.3600000000006</v>
      </c>
      <c r="N21" s="23">
        <f t="shared" si="4"/>
        <v>88.000000000000014</v>
      </c>
      <c r="O21" s="4"/>
      <c r="P21" s="4"/>
      <c r="Q21" s="4"/>
      <c r="R21" s="4"/>
      <c r="S21" s="4"/>
      <c r="T21" s="4"/>
      <c r="U21" s="4"/>
      <c r="V21" s="4"/>
      <c r="W21" s="5"/>
      <c r="X21" s="5"/>
      <c r="Y21" s="5"/>
      <c r="Z21" s="5"/>
    </row>
    <row r="22" spans="1:26" ht="15.75" customHeight="1" x14ac:dyDescent="0.3">
      <c r="A22" s="17">
        <v>7</v>
      </c>
      <c r="B22" s="18" t="str">
        <f>'[2]50'!B21</f>
        <v>Kampar Kiri</v>
      </c>
      <c r="C22" s="19" t="str">
        <f>'[2]50'!C21</f>
        <v>Lipat Kain</v>
      </c>
      <c r="D22" s="25">
        <v>10834</v>
      </c>
      <c r="E22" s="25">
        <v>10255</v>
      </c>
      <c r="F22" s="21">
        <f t="shared" si="0"/>
        <v>21089</v>
      </c>
      <c r="G22" s="22">
        <v>8674.32</v>
      </c>
      <c r="H22" s="22">
        <v>9781.68</v>
      </c>
      <c r="I22" s="21">
        <f t="shared" si="1"/>
        <v>18456</v>
      </c>
      <c r="J22" s="23">
        <f t="shared" si="2"/>
        <v>87.514818151643041</v>
      </c>
      <c r="K22" s="24">
        <v>8500.8335999999999</v>
      </c>
      <c r="L22" s="22">
        <v>9134</v>
      </c>
      <c r="M22" s="21">
        <f t="shared" si="3"/>
        <v>17634.833599999998</v>
      </c>
      <c r="N22" s="23">
        <f t="shared" si="4"/>
        <v>95.550680537494571</v>
      </c>
      <c r="O22" s="4"/>
      <c r="P22" s="4"/>
      <c r="Q22" s="4"/>
      <c r="R22" s="4"/>
      <c r="S22" s="4"/>
      <c r="T22" s="4"/>
      <c r="U22" s="4"/>
      <c r="V22" s="4"/>
      <c r="W22" s="5"/>
      <c r="X22" s="5"/>
      <c r="Y22" s="5"/>
      <c r="Z22" s="5"/>
    </row>
    <row r="23" spans="1:26" ht="15.75" customHeight="1" x14ac:dyDescent="0.3">
      <c r="A23" s="17">
        <v>8</v>
      </c>
      <c r="B23" s="18" t="str">
        <f>'[2]50'!B22</f>
        <v>Kampar Kiri Hilir</v>
      </c>
      <c r="C23" s="19" t="str">
        <f>'[2]50'!C22</f>
        <v>Sungai Pagar</v>
      </c>
      <c r="D23" s="20">
        <v>4920</v>
      </c>
      <c r="E23" s="20">
        <v>4496</v>
      </c>
      <c r="F23" s="21">
        <f t="shared" si="0"/>
        <v>9416</v>
      </c>
      <c r="G23" s="22">
        <v>1307.07</v>
      </c>
      <c r="H23" s="22">
        <v>1473.93</v>
      </c>
      <c r="I23" s="21">
        <f t="shared" si="1"/>
        <v>2781</v>
      </c>
      <c r="J23" s="23">
        <f t="shared" si="2"/>
        <v>29.534834324553948</v>
      </c>
      <c r="K23" s="24">
        <v>1176.3629999999998</v>
      </c>
      <c r="L23" s="22">
        <v>1412</v>
      </c>
      <c r="M23" s="21">
        <f t="shared" si="3"/>
        <v>2588.3629999999998</v>
      </c>
      <c r="N23" s="23">
        <f t="shared" si="4"/>
        <v>93.073103200287662</v>
      </c>
      <c r="O23" s="4"/>
      <c r="P23" s="4"/>
      <c r="Q23" s="4"/>
      <c r="R23" s="4"/>
      <c r="S23" s="4"/>
      <c r="T23" s="4"/>
      <c r="U23" s="4"/>
      <c r="V23" s="4"/>
      <c r="W23" s="5"/>
      <c r="X23" s="5"/>
      <c r="Y23" s="5"/>
      <c r="Z23" s="5"/>
    </row>
    <row r="24" spans="1:26" ht="15.75" customHeight="1" x14ac:dyDescent="0.3">
      <c r="A24" s="17">
        <v>9</v>
      </c>
      <c r="B24" s="18" t="str">
        <f>'[2]50'!B23</f>
        <v>Kampar Kiri Hulu</v>
      </c>
      <c r="C24" s="19" t="str">
        <f>'[2]50'!C23</f>
        <v>Gema</v>
      </c>
      <c r="D24" s="20">
        <v>2528</v>
      </c>
      <c r="E24" s="20">
        <v>2390</v>
      </c>
      <c r="F24" s="21">
        <f t="shared" si="0"/>
        <v>4918</v>
      </c>
      <c r="G24" s="22">
        <v>1767.6699999999998</v>
      </c>
      <c r="H24" s="22">
        <v>1993.3300000000002</v>
      </c>
      <c r="I24" s="21">
        <f t="shared" si="1"/>
        <v>3761</v>
      </c>
      <c r="J24" s="23">
        <f t="shared" si="2"/>
        <v>76.474176494509962</v>
      </c>
      <c r="K24" s="24">
        <v>1513</v>
      </c>
      <c r="L24" s="22">
        <v>1891</v>
      </c>
      <c r="M24" s="21">
        <f t="shared" si="3"/>
        <v>3404</v>
      </c>
      <c r="N24" s="23">
        <f t="shared" si="4"/>
        <v>90.507843658601445</v>
      </c>
      <c r="O24" s="4"/>
      <c r="P24" s="4"/>
      <c r="Q24" s="4"/>
      <c r="R24" s="4"/>
      <c r="S24" s="4"/>
      <c r="T24" s="4"/>
      <c r="U24" s="4"/>
      <c r="V24" s="4"/>
      <c r="W24" s="5"/>
      <c r="X24" s="5"/>
      <c r="Y24" s="5"/>
      <c r="Z24" s="5"/>
    </row>
    <row r="25" spans="1:26" ht="15.75" customHeight="1" x14ac:dyDescent="0.3">
      <c r="A25" s="17"/>
      <c r="B25" s="18" t="str">
        <f>'[2]50'!B24</f>
        <v>Kampar Kiri Hulu</v>
      </c>
      <c r="C25" s="19" t="str">
        <f>'[2]50'!C24</f>
        <v>Batu Sasak</v>
      </c>
      <c r="D25" s="20">
        <v>1161</v>
      </c>
      <c r="E25" s="20">
        <v>1051</v>
      </c>
      <c r="F25" s="21">
        <f t="shared" si="0"/>
        <v>2212</v>
      </c>
      <c r="G25" s="22">
        <v>634.03</v>
      </c>
      <c r="H25" s="22">
        <v>714.97</v>
      </c>
      <c r="I25" s="21">
        <f t="shared" si="1"/>
        <v>1349</v>
      </c>
      <c r="J25" s="23">
        <f t="shared" si="2"/>
        <v>60.985533453887882</v>
      </c>
      <c r="K25" s="24">
        <v>481.86279999999999</v>
      </c>
      <c r="L25" s="22">
        <v>657</v>
      </c>
      <c r="M25" s="21">
        <f t="shared" si="3"/>
        <v>1138.8627999999999</v>
      </c>
      <c r="N25" s="23">
        <f t="shared" si="4"/>
        <v>84.422742772424016</v>
      </c>
      <c r="O25" s="4"/>
      <c r="P25" s="4"/>
      <c r="Q25" s="4"/>
      <c r="R25" s="4"/>
      <c r="S25" s="4"/>
      <c r="T25" s="4"/>
      <c r="U25" s="4"/>
      <c r="V25" s="4"/>
      <c r="W25" s="5"/>
      <c r="X25" s="5"/>
      <c r="Y25" s="5"/>
      <c r="Z25" s="5"/>
    </row>
    <row r="26" spans="1:26" ht="15.75" customHeight="1" x14ac:dyDescent="0.3">
      <c r="A26" s="17">
        <v>10</v>
      </c>
      <c r="B26" s="18" t="str">
        <f>'[2]50'!B25</f>
        <v>Tapung</v>
      </c>
      <c r="C26" s="19" t="str">
        <f>'[2]50'!C25</f>
        <v>Petapahan</v>
      </c>
      <c r="D26" s="20">
        <v>7414</v>
      </c>
      <c r="E26" s="20">
        <v>7294</v>
      </c>
      <c r="F26" s="21">
        <f t="shared" si="0"/>
        <v>14708</v>
      </c>
      <c r="G26" s="22">
        <v>6158.41</v>
      </c>
      <c r="H26" s="22">
        <v>6944.59</v>
      </c>
      <c r="I26" s="21">
        <f t="shared" si="1"/>
        <v>13103</v>
      </c>
      <c r="J26" s="23">
        <f t="shared" si="2"/>
        <v>89.087571389719884</v>
      </c>
      <c r="K26" s="24">
        <v>5604.1530999999995</v>
      </c>
      <c r="L26" s="22">
        <v>6411</v>
      </c>
      <c r="M26" s="21">
        <f t="shared" si="3"/>
        <v>12015.1531</v>
      </c>
      <c r="N26" s="23">
        <f t="shared" si="4"/>
        <v>91.697726474853084</v>
      </c>
      <c r="O26" s="4"/>
      <c r="P26" s="4"/>
      <c r="Q26" s="4"/>
      <c r="R26" s="4"/>
      <c r="S26" s="4"/>
      <c r="T26" s="4"/>
      <c r="U26" s="4"/>
      <c r="V26" s="4"/>
      <c r="W26" s="5"/>
      <c r="X26" s="5"/>
      <c r="Y26" s="5"/>
      <c r="Z26" s="5"/>
    </row>
    <row r="27" spans="1:26" ht="15.75" customHeight="1" x14ac:dyDescent="0.3">
      <c r="A27" s="17"/>
      <c r="B27" s="18" t="str">
        <f>'[2]50'!B26</f>
        <v>Tapung</v>
      </c>
      <c r="C27" s="19" t="str">
        <f>'[2]50'!C26</f>
        <v>Pantai Cermin</v>
      </c>
      <c r="D27" s="20">
        <v>14974</v>
      </c>
      <c r="E27" s="20">
        <v>14152</v>
      </c>
      <c r="F27" s="21">
        <f t="shared" si="0"/>
        <v>29126</v>
      </c>
      <c r="G27" s="22">
        <v>12265.119999999999</v>
      </c>
      <c r="H27" s="22">
        <v>13830.880000000001</v>
      </c>
      <c r="I27" s="21">
        <f t="shared" si="1"/>
        <v>26096</v>
      </c>
      <c r="J27" s="23">
        <f t="shared" si="2"/>
        <v>89.596923710773879</v>
      </c>
      <c r="K27" s="24">
        <v>11312</v>
      </c>
      <c r="L27" s="22">
        <v>13011</v>
      </c>
      <c r="M27" s="21">
        <f t="shared" si="3"/>
        <v>24323</v>
      </c>
      <c r="N27" s="23">
        <f t="shared" si="4"/>
        <v>93.205855303494786</v>
      </c>
      <c r="O27" s="4"/>
      <c r="P27" s="4"/>
      <c r="Q27" s="4"/>
      <c r="R27" s="4"/>
      <c r="S27" s="4"/>
      <c r="T27" s="4"/>
      <c r="U27" s="4"/>
      <c r="V27" s="4"/>
      <c r="W27" s="5"/>
      <c r="X27" s="5"/>
      <c r="Y27" s="5"/>
      <c r="Z27" s="5"/>
    </row>
    <row r="28" spans="1:26" ht="15.75" customHeight="1" x14ac:dyDescent="0.3">
      <c r="A28" s="17"/>
      <c r="B28" s="18" t="str">
        <f>'[2]50'!B27</f>
        <v>Tapung</v>
      </c>
      <c r="C28" s="19" t="str">
        <f>'[2]50'!C27</f>
        <v>Tapung</v>
      </c>
      <c r="D28" s="20">
        <v>14027</v>
      </c>
      <c r="E28" s="20">
        <v>13363</v>
      </c>
      <c r="F28" s="21">
        <f t="shared" si="0"/>
        <v>27390</v>
      </c>
      <c r="G28" s="22">
        <v>9829.58</v>
      </c>
      <c r="H28" s="22">
        <v>11084.42</v>
      </c>
      <c r="I28" s="21">
        <f t="shared" si="1"/>
        <v>20914</v>
      </c>
      <c r="J28" s="23">
        <f t="shared" si="2"/>
        <v>76.356334428623583</v>
      </c>
      <c r="K28" s="24">
        <v>8453.4387999999999</v>
      </c>
      <c r="L28" s="22">
        <v>9723</v>
      </c>
      <c r="M28" s="21">
        <f t="shared" si="3"/>
        <v>18176.4388</v>
      </c>
      <c r="N28" s="23">
        <f t="shared" si="4"/>
        <v>86.910389212967388</v>
      </c>
      <c r="O28" s="4"/>
      <c r="P28" s="4"/>
      <c r="Q28" s="4"/>
      <c r="R28" s="4"/>
      <c r="S28" s="4"/>
      <c r="T28" s="4"/>
      <c r="U28" s="4"/>
      <c r="V28" s="4"/>
      <c r="W28" s="5"/>
      <c r="X28" s="5"/>
      <c r="Y28" s="5"/>
      <c r="Z28" s="5"/>
    </row>
    <row r="29" spans="1:26" ht="15.75" customHeight="1" x14ac:dyDescent="0.3">
      <c r="A29" s="17">
        <v>11</v>
      </c>
      <c r="B29" s="18" t="str">
        <f>'[2]50'!B28</f>
        <v>Tapung Hilir</v>
      </c>
      <c r="C29" s="19" t="str">
        <f>'[2]50'!C28</f>
        <v>Kota Garo</v>
      </c>
      <c r="D29" s="20">
        <v>9201</v>
      </c>
      <c r="E29" s="20">
        <v>9223</v>
      </c>
      <c r="F29" s="21">
        <f t="shared" si="0"/>
        <v>18424</v>
      </c>
      <c r="G29" s="22">
        <v>4438.6799999999994</v>
      </c>
      <c r="H29" s="22">
        <v>5005.3200000000006</v>
      </c>
      <c r="I29" s="21">
        <f t="shared" si="1"/>
        <v>9444</v>
      </c>
      <c r="J29" s="23">
        <f t="shared" si="2"/>
        <v>51.259227095093351</v>
      </c>
      <c r="K29" s="24">
        <v>3684.1043999999993</v>
      </c>
      <c r="L29" s="22">
        <v>4511</v>
      </c>
      <c r="M29" s="21">
        <f t="shared" si="3"/>
        <v>8195.1044000000002</v>
      </c>
      <c r="N29" s="23">
        <f t="shared" si="4"/>
        <v>86.77577721304533</v>
      </c>
      <c r="O29" s="4"/>
      <c r="P29" s="4"/>
      <c r="Q29" s="4"/>
      <c r="R29" s="4"/>
      <c r="S29" s="4"/>
      <c r="T29" s="4"/>
      <c r="U29" s="4"/>
      <c r="V29" s="4"/>
      <c r="W29" s="5"/>
      <c r="X29" s="5"/>
      <c r="Y29" s="5"/>
      <c r="Z29" s="5"/>
    </row>
    <row r="30" spans="1:26" ht="15.75" customHeight="1" x14ac:dyDescent="0.3">
      <c r="A30" s="17"/>
      <c r="B30" s="18" t="str">
        <f>'[2]50'!B29</f>
        <v>Tapung Hilir</v>
      </c>
      <c r="C30" s="19" t="str">
        <f>'[2]50'!C29</f>
        <v>Tanah Tinggi</v>
      </c>
      <c r="D30" s="20">
        <v>9100</v>
      </c>
      <c r="E30" s="20">
        <v>9014</v>
      </c>
      <c r="F30" s="21">
        <f t="shared" si="0"/>
        <v>18114</v>
      </c>
      <c r="G30" s="22">
        <v>2827.52</v>
      </c>
      <c r="H30" s="22">
        <v>3188.48</v>
      </c>
      <c r="I30" s="21">
        <f t="shared" si="1"/>
        <v>6016</v>
      </c>
      <c r="J30" s="23">
        <f t="shared" si="2"/>
        <v>33.211880313569615</v>
      </c>
      <c r="K30" s="24">
        <v>2431.6671999999999</v>
      </c>
      <c r="L30" s="22">
        <v>2758</v>
      </c>
      <c r="M30" s="21">
        <f t="shared" si="3"/>
        <v>5189.6671999999999</v>
      </c>
      <c r="N30" s="23">
        <f t="shared" si="4"/>
        <v>86.264414893617015</v>
      </c>
      <c r="O30" s="4"/>
      <c r="P30" s="4"/>
      <c r="Q30" s="4"/>
      <c r="R30" s="4"/>
      <c r="S30" s="4"/>
      <c r="T30" s="4"/>
      <c r="U30" s="4"/>
      <c r="V30" s="4"/>
      <c r="W30" s="5"/>
      <c r="X30" s="5"/>
      <c r="Y30" s="5"/>
      <c r="Z30" s="5"/>
    </row>
    <row r="31" spans="1:26" ht="15.75" customHeight="1" x14ac:dyDescent="0.3">
      <c r="A31" s="17">
        <v>12</v>
      </c>
      <c r="B31" s="18" t="str">
        <f>'[2]50'!B30</f>
        <v>Tapung Hulu</v>
      </c>
      <c r="C31" s="19" t="str">
        <f>'[2]50'!C30</f>
        <v>Suka Ramai</v>
      </c>
      <c r="D31" s="20">
        <v>14340</v>
      </c>
      <c r="E31" s="20">
        <v>13620</v>
      </c>
      <c r="F31" s="21">
        <f t="shared" si="0"/>
        <v>27960</v>
      </c>
      <c r="G31" s="22">
        <v>3251.93</v>
      </c>
      <c r="H31" s="22">
        <v>3667.07</v>
      </c>
      <c r="I31" s="21">
        <f t="shared" si="1"/>
        <v>6919</v>
      </c>
      <c r="J31" s="23">
        <f t="shared" si="2"/>
        <v>24.746065808297569</v>
      </c>
      <c r="K31" s="24">
        <v>1767</v>
      </c>
      <c r="L31" s="22">
        <v>2786</v>
      </c>
      <c r="M31" s="21">
        <f t="shared" si="3"/>
        <v>4553</v>
      </c>
      <c r="N31" s="23">
        <f t="shared" si="4"/>
        <v>65.804306980777568</v>
      </c>
      <c r="O31" s="4"/>
      <c r="P31" s="4"/>
      <c r="Q31" s="4"/>
      <c r="R31" s="4"/>
      <c r="S31" s="4"/>
      <c r="T31" s="4"/>
      <c r="U31" s="4"/>
      <c r="V31" s="4"/>
      <c r="W31" s="5"/>
      <c r="X31" s="5"/>
      <c r="Y31" s="5"/>
      <c r="Z31" s="5"/>
    </row>
    <row r="32" spans="1:26" ht="15.75" customHeight="1" x14ac:dyDescent="0.3">
      <c r="A32" s="17"/>
      <c r="B32" s="18" t="str">
        <f>'[2]50'!B31</f>
        <v>Tapung Hulu</v>
      </c>
      <c r="C32" s="19" t="str">
        <f>'[2]50'!C31</f>
        <v>Sinama Nenek</v>
      </c>
      <c r="D32" s="20">
        <v>12410</v>
      </c>
      <c r="E32" s="20">
        <v>12068</v>
      </c>
      <c r="F32" s="21">
        <f t="shared" si="0"/>
        <v>24478</v>
      </c>
      <c r="G32" s="22">
        <v>5323.69</v>
      </c>
      <c r="H32" s="22">
        <v>6003.31</v>
      </c>
      <c r="I32" s="21">
        <f t="shared" si="1"/>
        <v>11327</v>
      </c>
      <c r="J32" s="23">
        <f t="shared" si="2"/>
        <v>46.274205408938641</v>
      </c>
      <c r="K32" s="24">
        <v>4365.4258</v>
      </c>
      <c r="L32" s="22">
        <v>5155</v>
      </c>
      <c r="M32" s="21">
        <f t="shared" si="3"/>
        <v>9520.4258000000009</v>
      </c>
      <c r="N32" s="23">
        <f t="shared" si="4"/>
        <v>84.050726582501994</v>
      </c>
      <c r="O32" s="4"/>
      <c r="P32" s="4"/>
      <c r="Q32" s="4"/>
      <c r="R32" s="4"/>
      <c r="S32" s="4"/>
      <c r="T32" s="4"/>
      <c r="U32" s="4"/>
      <c r="V32" s="4"/>
      <c r="W32" s="5"/>
      <c r="X32" s="5"/>
      <c r="Y32" s="5"/>
      <c r="Z32" s="5"/>
    </row>
    <row r="33" spans="1:26" ht="15.75" customHeight="1" x14ac:dyDescent="0.3">
      <c r="A33" s="17">
        <v>13</v>
      </c>
      <c r="B33" s="18" t="str">
        <f>'[2]50'!B32</f>
        <v>Salo</v>
      </c>
      <c r="C33" s="19" t="str">
        <f>'[2]50'!C32</f>
        <v>Salo</v>
      </c>
      <c r="D33" s="20">
        <v>8769</v>
      </c>
      <c r="E33" s="20">
        <v>8533</v>
      </c>
      <c r="F33" s="21">
        <f t="shared" si="0"/>
        <v>17302</v>
      </c>
      <c r="G33" s="22">
        <v>8330.75</v>
      </c>
      <c r="H33" s="22">
        <v>9394.25</v>
      </c>
      <c r="I33" s="21">
        <f t="shared" si="1"/>
        <v>17725</v>
      </c>
      <c r="J33" s="23">
        <f t="shared" si="2"/>
        <v>102.44480406889377</v>
      </c>
      <c r="K33" s="24">
        <v>7911</v>
      </c>
      <c r="L33" s="22">
        <v>8920.9148936170204</v>
      </c>
      <c r="M33" s="21">
        <f t="shared" si="3"/>
        <v>16831.91489361702</v>
      </c>
      <c r="N33" s="23">
        <f t="shared" si="4"/>
        <v>94.961438045794182</v>
      </c>
      <c r="O33" s="4"/>
      <c r="P33" s="4"/>
      <c r="Q33" s="4"/>
      <c r="R33" s="4"/>
      <c r="S33" s="4"/>
      <c r="T33" s="4"/>
      <c r="U33" s="4"/>
      <c r="V33" s="4"/>
      <c r="W33" s="5"/>
      <c r="X33" s="5"/>
      <c r="Y33" s="5"/>
      <c r="Z33" s="5"/>
    </row>
    <row r="34" spans="1:26" ht="15.75" customHeight="1" x14ac:dyDescent="0.3">
      <c r="A34" s="17">
        <v>14</v>
      </c>
      <c r="B34" s="18" t="str">
        <f>'[2]50'!B33</f>
        <v>Rumbio Jaya</v>
      </c>
      <c r="C34" s="19" t="str">
        <f>'[2]50'!C33</f>
        <v>Rumbio</v>
      </c>
      <c r="D34" s="20">
        <v>5844</v>
      </c>
      <c r="E34" s="20">
        <v>5418</v>
      </c>
      <c r="F34" s="21">
        <f t="shared" si="0"/>
        <v>11262</v>
      </c>
      <c r="G34" s="22">
        <v>3197.41</v>
      </c>
      <c r="H34" s="22">
        <v>3605.59</v>
      </c>
      <c r="I34" s="21">
        <f t="shared" si="1"/>
        <v>6803</v>
      </c>
      <c r="J34" s="23">
        <f t="shared" si="2"/>
        <v>60.406677321967685</v>
      </c>
      <c r="K34" s="24">
        <v>2749.7726000000002</v>
      </c>
      <c r="L34" s="22">
        <v>3100.8074000000006</v>
      </c>
      <c r="M34" s="21">
        <f t="shared" si="3"/>
        <v>5850.5800000000008</v>
      </c>
      <c r="N34" s="23">
        <f t="shared" si="4"/>
        <v>86.000000000000014</v>
      </c>
      <c r="O34" s="4"/>
      <c r="P34" s="4"/>
      <c r="Q34" s="4"/>
      <c r="R34" s="4"/>
      <c r="S34" s="4"/>
      <c r="T34" s="4"/>
      <c r="U34" s="4"/>
      <c r="V34" s="4"/>
      <c r="W34" s="5"/>
      <c r="X34" s="5"/>
      <c r="Y34" s="5"/>
      <c r="Z34" s="5"/>
    </row>
    <row r="35" spans="1:26" ht="15.75" customHeight="1" x14ac:dyDescent="0.3">
      <c r="A35" s="17">
        <v>15</v>
      </c>
      <c r="B35" s="18" t="str">
        <f>'[2]50'!B34</f>
        <v>Bangkinang</v>
      </c>
      <c r="C35" s="19" t="str">
        <f>'[2]50'!C34</f>
        <v>Laboy Jaya</v>
      </c>
      <c r="D35" s="20">
        <v>10129</v>
      </c>
      <c r="E35" s="20">
        <v>9663</v>
      </c>
      <c r="F35" s="21">
        <f t="shared" si="0"/>
        <v>19792</v>
      </c>
      <c r="G35" s="22">
        <v>3870.45</v>
      </c>
      <c r="H35" s="22">
        <v>4364.55</v>
      </c>
      <c r="I35" s="21">
        <f t="shared" si="1"/>
        <v>8235</v>
      </c>
      <c r="J35" s="23">
        <f t="shared" si="2"/>
        <v>41.607720291026681</v>
      </c>
      <c r="K35" s="24">
        <v>3793.0409999999997</v>
      </c>
      <c r="L35" s="22">
        <v>4277.259</v>
      </c>
      <c r="M35" s="21">
        <f t="shared" si="3"/>
        <v>8070.2999999999993</v>
      </c>
      <c r="N35" s="23">
        <f t="shared" si="4"/>
        <v>97.999999999999986</v>
      </c>
      <c r="O35" s="4"/>
      <c r="P35" s="4"/>
      <c r="Q35" s="4"/>
      <c r="R35" s="4"/>
      <c r="S35" s="4"/>
      <c r="T35" s="4"/>
      <c r="U35" s="4"/>
      <c r="V35" s="4"/>
      <c r="W35" s="5"/>
      <c r="X35" s="5"/>
      <c r="Y35" s="5"/>
      <c r="Z35" s="5"/>
    </row>
    <row r="36" spans="1:26" ht="15.75" customHeight="1" x14ac:dyDescent="0.3">
      <c r="A36" s="17">
        <v>16</v>
      </c>
      <c r="B36" s="18" t="str">
        <f>'[2]50'!B35</f>
        <v>Perhentian Raja</v>
      </c>
      <c r="C36" s="19" t="str">
        <f>'[2]50'!C35</f>
        <v>Pantai Raja</v>
      </c>
      <c r="D36" s="20">
        <v>6163</v>
      </c>
      <c r="E36" s="20">
        <v>5947</v>
      </c>
      <c r="F36" s="21">
        <f t="shared" si="0"/>
        <v>12110</v>
      </c>
      <c r="G36" s="22">
        <v>4201.8</v>
      </c>
      <c r="H36" s="22">
        <v>4738.2</v>
      </c>
      <c r="I36" s="21">
        <f t="shared" si="1"/>
        <v>8940</v>
      </c>
      <c r="J36" s="23">
        <f t="shared" si="2"/>
        <v>73.823286540049551</v>
      </c>
      <c r="K36" s="24">
        <v>4111</v>
      </c>
      <c r="L36" s="22">
        <v>4658</v>
      </c>
      <c r="M36" s="21">
        <f t="shared" si="3"/>
        <v>8769</v>
      </c>
      <c r="N36" s="23">
        <f t="shared" si="4"/>
        <v>98.087248322147644</v>
      </c>
      <c r="O36" s="4"/>
      <c r="P36" s="4"/>
      <c r="Q36" s="4"/>
      <c r="R36" s="4"/>
      <c r="S36" s="4"/>
      <c r="T36" s="4"/>
      <c r="U36" s="4"/>
      <c r="V36" s="4"/>
      <c r="W36" s="5"/>
      <c r="X36" s="5"/>
      <c r="Y36" s="5"/>
      <c r="Z36" s="5"/>
    </row>
    <row r="37" spans="1:26" ht="15.75" customHeight="1" x14ac:dyDescent="0.3">
      <c r="A37" s="17">
        <v>17</v>
      </c>
      <c r="B37" s="18" t="str">
        <f>'[2]50'!B36</f>
        <v>Kampa</v>
      </c>
      <c r="C37" s="19" t="str">
        <f>'[2]50'!C36</f>
        <v>Kampa</v>
      </c>
      <c r="D37" s="20">
        <v>7570</v>
      </c>
      <c r="E37" s="20">
        <v>7772</v>
      </c>
      <c r="F37" s="21">
        <f t="shared" si="0"/>
        <v>15342</v>
      </c>
      <c r="G37" s="22">
        <v>6988.9</v>
      </c>
      <c r="H37" s="22">
        <v>7881.1</v>
      </c>
      <c r="I37" s="21">
        <f t="shared" si="1"/>
        <v>14870</v>
      </c>
      <c r="J37" s="23">
        <f t="shared" si="2"/>
        <v>96.923478034154613</v>
      </c>
      <c r="K37" s="24">
        <v>6151</v>
      </c>
      <c r="L37" s="22">
        <v>7250.612000000001</v>
      </c>
      <c r="M37" s="21">
        <f t="shared" si="3"/>
        <v>13401.612000000001</v>
      </c>
      <c r="N37" s="23">
        <f t="shared" si="4"/>
        <v>90.125164761264301</v>
      </c>
      <c r="O37" s="4"/>
      <c r="P37" s="4"/>
      <c r="Q37" s="4"/>
      <c r="R37" s="4"/>
      <c r="S37" s="4"/>
      <c r="T37" s="4"/>
      <c r="U37" s="4"/>
      <c r="V37" s="4"/>
      <c r="W37" s="5"/>
      <c r="X37" s="5"/>
      <c r="Y37" s="5"/>
      <c r="Z37" s="5"/>
    </row>
    <row r="38" spans="1:26" ht="15.75" customHeight="1" x14ac:dyDescent="0.3">
      <c r="A38" s="17">
        <v>18</v>
      </c>
      <c r="B38" s="18" t="str">
        <f>'[2]50'!B37</f>
        <v>Kampar Utara</v>
      </c>
      <c r="C38" s="19" t="str">
        <f>'[2]50'!C37</f>
        <v>Sawah</v>
      </c>
      <c r="D38" s="20">
        <v>5485</v>
      </c>
      <c r="E38" s="20">
        <v>5249</v>
      </c>
      <c r="F38" s="21">
        <f t="shared" si="0"/>
        <v>10734</v>
      </c>
      <c r="G38" s="22">
        <v>3615.7099999999996</v>
      </c>
      <c r="H38" s="22">
        <v>4077.2900000000004</v>
      </c>
      <c r="I38" s="21">
        <f t="shared" si="1"/>
        <v>7693</v>
      </c>
      <c r="J38" s="23">
        <f t="shared" si="2"/>
        <v>71.669461524128934</v>
      </c>
      <c r="K38" s="24">
        <v>3073.3534999999997</v>
      </c>
      <c r="L38" s="22">
        <v>3465.6965</v>
      </c>
      <c r="M38" s="21">
        <f t="shared" si="3"/>
        <v>6539.0499999999993</v>
      </c>
      <c r="N38" s="23">
        <f t="shared" si="4"/>
        <v>84.999999999999986</v>
      </c>
      <c r="O38" s="4"/>
      <c r="P38" s="4"/>
      <c r="Q38" s="4"/>
      <c r="R38" s="4"/>
      <c r="S38" s="4"/>
      <c r="T38" s="4"/>
      <c r="U38" s="4"/>
      <c r="V38" s="4"/>
      <c r="W38" s="5"/>
      <c r="X38" s="5"/>
      <c r="Y38" s="5"/>
      <c r="Z38" s="5"/>
    </row>
    <row r="39" spans="1:26" ht="15.75" customHeight="1" x14ac:dyDescent="0.3">
      <c r="A39" s="17">
        <v>19</v>
      </c>
      <c r="B39" s="18" t="str">
        <f>'[2]50'!B38</f>
        <v>Kampar Kiri Tengah</v>
      </c>
      <c r="C39" s="19" t="str">
        <f>'[2]50'!C38</f>
        <v>Simalinyang</v>
      </c>
      <c r="D39" s="20">
        <v>9879</v>
      </c>
      <c r="E39" s="20">
        <v>9197</v>
      </c>
      <c r="F39" s="21">
        <f t="shared" si="0"/>
        <v>19076</v>
      </c>
      <c r="G39" s="22">
        <v>5424.74</v>
      </c>
      <c r="H39" s="22">
        <v>6117.26</v>
      </c>
      <c r="I39" s="21">
        <f t="shared" si="1"/>
        <v>11542</v>
      </c>
      <c r="J39" s="23">
        <f t="shared" si="2"/>
        <v>60.505347032920952</v>
      </c>
      <c r="K39" s="24">
        <v>4773.7712000000001</v>
      </c>
      <c r="L39" s="22">
        <v>5383.1888000000008</v>
      </c>
      <c r="M39" s="21">
        <f t="shared" si="3"/>
        <v>10156.960000000001</v>
      </c>
      <c r="N39" s="23">
        <f t="shared" si="4"/>
        <v>88.000000000000014</v>
      </c>
      <c r="O39" s="4"/>
      <c r="P39" s="4"/>
      <c r="Q39" s="4"/>
      <c r="R39" s="4"/>
      <c r="S39" s="4"/>
      <c r="T39" s="4"/>
      <c r="U39" s="4"/>
      <c r="V39" s="4"/>
      <c r="W39" s="5"/>
      <c r="X39" s="5"/>
      <c r="Y39" s="5"/>
      <c r="Z39" s="5"/>
    </row>
    <row r="40" spans="1:26" ht="15.75" customHeight="1" x14ac:dyDescent="0.3">
      <c r="A40" s="17">
        <v>20</v>
      </c>
      <c r="B40" s="18" t="str">
        <f>'[2]50'!B39</f>
        <v>Gunung Sahilan</v>
      </c>
      <c r="C40" s="19" t="str">
        <f>'[2]50'!C39</f>
        <v>Gunung Sahilan</v>
      </c>
      <c r="D40" s="20">
        <v>3138</v>
      </c>
      <c r="E40" s="20">
        <v>2992</v>
      </c>
      <c r="F40" s="21">
        <f t="shared" si="0"/>
        <v>6130</v>
      </c>
      <c r="G40" s="22">
        <v>2106.54</v>
      </c>
      <c r="H40" s="22">
        <v>2375.46</v>
      </c>
      <c r="I40" s="21">
        <f t="shared" si="1"/>
        <v>4482</v>
      </c>
      <c r="J40" s="23">
        <f t="shared" si="2"/>
        <v>73.115823817291997</v>
      </c>
      <c r="K40" s="24">
        <v>1053.27</v>
      </c>
      <c r="L40" s="22">
        <v>1198</v>
      </c>
      <c r="M40" s="21">
        <f t="shared" si="3"/>
        <v>2251.27</v>
      </c>
      <c r="N40" s="23">
        <f t="shared" si="4"/>
        <v>50.229138777331549</v>
      </c>
      <c r="O40" s="4"/>
      <c r="P40" s="4"/>
      <c r="Q40" s="4"/>
      <c r="R40" s="4"/>
      <c r="S40" s="4"/>
      <c r="T40" s="4"/>
      <c r="U40" s="4"/>
      <c r="V40" s="4"/>
      <c r="W40" s="5"/>
      <c r="X40" s="5"/>
      <c r="Y40" s="5"/>
      <c r="Z40" s="5"/>
    </row>
    <row r="41" spans="1:26" ht="15.75" customHeight="1" x14ac:dyDescent="0.3">
      <c r="A41" s="17"/>
      <c r="B41" s="18" t="str">
        <f>'[2]50'!B40</f>
        <v>Gunung Sahilan</v>
      </c>
      <c r="C41" s="19" t="str">
        <f>'[2]50'!C40</f>
        <v>Gunung Sari</v>
      </c>
      <c r="D41" s="20">
        <v>4026</v>
      </c>
      <c r="E41" s="20">
        <v>3826</v>
      </c>
      <c r="F41" s="21">
        <f t="shared" si="0"/>
        <v>7852</v>
      </c>
      <c r="G41" s="22">
        <v>1210.25</v>
      </c>
      <c r="H41" s="22">
        <v>1364.75</v>
      </c>
      <c r="I41" s="21">
        <f t="shared" si="1"/>
        <v>2575</v>
      </c>
      <c r="J41" s="23">
        <f t="shared" si="2"/>
        <v>32.794192562404483</v>
      </c>
      <c r="K41" s="24">
        <v>1149.7375</v>
      </c>
      <c r="L41" s="22">
        <v>1296.5125</v>
      </c>
      <c r="M41" s="21">
        <f t="shared" si="3"/>
        <v>2446.25</v>
      </c>
      <c r="N41" s="23">
        <f t="shared" si="4"/>
        <v>95</v>
      </c>
      <c r="O41" s="4"/>
      <c r="P41" s="4"/>
      <c r="Q41" s="4"/>
      <c r="R41" s="4"/>
      <c r="S41" s="4"/>
      <c r="T41" s="4"/>
      <c r="U41" s="4"/>
      <c r="V41" s="4"/>
      <c r="W41" s="5"/>
      <c r="X41" s="5"/>
      <c r="Y41" s="5"/>
      <c r="Z41" s="5"/>
    </row>
    <row r="42" spans="1:26" ht="15.75" customHeight="1" x14ac:dyDescent="0.3">
      <c r="A42" s="17">
        <v>21</v>
      </c>
      <c r="B42" s="18" t="str">
        <f>'[2]50'!B41</f>
        <v>Koto Kampar Hulu</v>
      </c>
      <c r="C42" s="19" t="str">
        <f>'[2]50'!C41</f>
        <v>Sibiruang</v>
      </c>
      <c r="D42" s="20">
        <v>6496</v>
      </c>
      <c r="E42" s="20">
        <v>6166</v>
      </c>
      <c r="F42" s="21">
        <f t="shared" si="0"/>
        <v>12662</v>
      </c>
      <c r="G42" s="22">
        <v>2786.16</v>
      </c>
      <c r="H42" s="22">
        <v>3141.84</v>
      </c>
      <c r="I42" s="21">
        <f t="shared" si="1"/>
        <v>5928</v>
      </c>
      <c r="J42" s="23">
        <f t="shared" si="2"/>
        <v>46.817248459958932</v>
      </c>
      <c r="K42" s="24">
        <v>2730.4367999999999</v>
      </c>
      <c r="L42" s="22">
        <v>3001</v>
      </c>
      <c r="M42" s="21">
        <f t="shared" si="3"/>
        <v>5731.4367999999995</v>
      </c>
      <c r="N42" s="23">
        <f t="shared" si="4"/>
        <v>96.684156545209163</v>
      </c>
      <c r="O42" s="4"/>
      <c r="P42" s="4"/>
      <c r="Q42" s="4"/>
      <c r="R42" s="4"/>
      <c r="S42" s="4"/>
      <c r="T42" s="4"/>
      <c r="U42" s="4"/>
      <c r="V42" s="4"/>
      <c r="W42" s="5"/>
      <c r="X42" s="5"/>
      <c r="Y42" s="5"/>
      <c r="Z42" s="5"/>
    </row>
    <row r="43" spans="1:26" ht="15.75" customHeight="1" thickBot="1" x14ac:dyDescent="0.3">
      <c r="A43" s="26" t="s">
        <v>11</v>
      </c>
      <c r="B43" s="26"/>
      <c r="C43" s="27"/>
      <c r="D43" s="28">
        <f t="shared" ref="D43:E43" si="5">SUM(D12:D42)</f>
        <v>282436</v>
      </c>
      <c r="E43" s="29">
        <f t="shared" si="5"/>
        <v>274919</v>
      </c>
      <c r="F43" s="29">
        <f t="shared" si="0"/>
        <v>557355</v>
      </c>
      <c r="G43" s="29">
        <f t="shared" ref="G43:H43" si="6">SUM(G12:G42)</f>
        <v>184805.87999999998</v>
      </c>
      <c r="H43" s="29">
        <f t="shared" si="6"/>
        <v>208398.12000000002</v>
      </c>
      <c r="I43" s="29">
        <f t="shared" si="1"/>
        <v>393204</v>
      </c>
      <c r="J43" s="30">
        <f t="shared" si="2"/>
        <v>70.548214333772904</v>
      </c>
      <c r="K43" s="29">
        <f t="shared" ref="K43:M43" si="7">SUM(K12:K42)</f>
        <v>161553.31429999994</v>
      </c>
      <c r="L43" s="29">
        <f t="shared" si="7"/>
        <v>184748.59409361699</v>
      </c>
      <c r="M43" s="29">
        <f t="shared" si="7"/>
        <v>346301.90839361714</v>
      </c>
      <c r="N43" s="31">
        <f t="shared" si="4"/>
        <v>88.071817273887632</v>
      </c>
      <c r="O43" s="4"/>
      <c r="P43" s="4"/>
      <c r="Q43" s="4"/>
      <c r="R43" s="4"/>
      <c r="S43" s="4"/>
      <c r="T43" s="4"/>
      <c r="U43" s="4"/>
      <c r="V43" s="4"/>
      <c r="W43" s="5"/>
      <c r="X43" s="5"/>
      <c r="Y43" s="5"/>
      <c r="Z43" s="5"/>
    </row>
    <row r="44" spans="1:26" ht="15.75" customHeight="1" x14ac:dyDescent="0.25">
      <c r="A44" s="4"/>
      <c r="B44" s="4"/>
      <c r="C44" s="2"/>
      <c r="D44" s="32"/>
      <c r="E44" s="32"/>
      <c r="F44" s="32"/>
      <c r="G44" s="32"/>
      <c r="H44" s="32"/>
      <c r="I44" s="32"/>
      <c r="J44" s="3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/>
      <c r="X44" s="5"/>
      <c r="Y44" s="5"/>
      <c r="Z44" s="5"/>
    </row>
    <row r="45" spans="1:26" ht="15.75" customHeight="1" x14ac:dyDescent="0.25">
      <c r="A45" s="4" t="s">
        <v>12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5"/>
      <c r="Z45" s="5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5"/>
      <c r="X47" s="5"/>
      <c r="Y47" s="5"/>
      <c r="Z47" s="5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5"/>
      <c r="X48" s="5"/>
      <c r="Y48" s="5"/>
      <c r="Z48" s="5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  <c r="X49" s="5"/>
      <c r="Y49" s="5"/>
      <c r="Z49" s="5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  <c r="X50" s="5"/>
      <c r="Y50" s="5"/>
      <c r="Z50" s="5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  <c r="X51" s="5"/>
      <c r="Y51" s="5"/>
      <c r="Z51" s="5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5"/>
      <c r="X52" s="5"/>
      <c r="Y52" s="5"/>
      <c r="Z52" s="5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5"/>
      <c r="X53" s="5"/>
      <c r="Y53" s="5"/>
      <c r="Z53" s="5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5"/>
      <c r="X54" s="5"/>
      <c r="Y54" s="5"/>
      <c r="Z54" s="5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5"/>
      <c r="X55" s="5"/>
      <c r="Y55" s="5"/>
      <c r="Z55" s="5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/>
      <c r="X56" s="5"/>
      <c r="Y56" s="5"/>
      <c r="Z56" s="5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5"/>
      <c r="X57" s="5"/>
      <c r="Y57" s="5"/>
      <c r="Z57" s="5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  <c r="X58" s="5"/>
      <c r="Y58" s="5"/>
      <c r="Z58" s="5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/>
      <c r="X59" s="5"/>
      <c r="Y59" s="5"/>
      <c r="Z59" s="5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5"/>
      <c r="X60" s="5"/>
      <c r="Y60" s="5"/>
      <c r="Z60" s="5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/>
      <c r="X61" s="5"/>
      <c r="Y61" s="5"/>
      <c r="Z61" s="5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/>
      <c r="X62" s="5"/>
      <c r="Y62" s="5"/>
      <c r="Z62" s="5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/>
      <c r="X63" s="5"/>
      <c r="Y63" s="5"/>
      <c r="Z63" s="5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/>
      <c r="X64" s="5"/>
      <c r="Y64" s="5"/>
      <c r="Z64" s="5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/>
      <c r="X65" s="5"/>
      <c r="Y65" s="5"/>
      <c r="Z65" s="5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5"/>
      <c r="Y66" s="5"/>
      <c r="Z66" s="5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  <c r="X67" s="5"/>
      <c r="Y67" s="5"/>
      <c r="Z67" s="5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/>
      <c r="X68" s="5"/>
      <c r="Y68" s="5"/>
      <c r="Z68" s="5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/>
      <c r="X69" s="5"/>
      <c r="Y69" s="5"/>
      <c r="Z69" s="5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  <c r="X70" s="5"/>
      <c r="Y70" s="5"/>
      <c r="Z70" s="5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/>
      <c r="X71" s="5"/>
      <c r="Y71" s="5"/>
      <c r="Z71" s="5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/>
      <c r="X72" s="5"/>
      <c r="Y72" s="5"/>
      <c r="Z72" s="5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/>
      <c r="X73" s="5"/>
      <c r="Y73" s="5"/>
      <c r="Z73" s="5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  <c r="X74" s="5"/>
      <c r="Y74" s="5"/>
      <c r="Z74" s="5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/>
      <c r="X75" s="5"/>
      <c r="Y75" s="5"/>
      <c r="Z75" s="5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/>
      <c r="X76" s="5"/>
      <c r="Y76" s="5"/>
      <c r="Z76" s="5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/>
      <c r="X77" s="5"/>
      <c r="Y77" s="5"/>
      <c r="Z77" s="5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  <c r="X78" s="5"/>
      <c r="Y78" s="5"/>
      <c r="Z78" s="5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  <c r="X79" s="5"/>
      <c r="Y79" s="5"/>
      <c r="Z79" s="5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5"/>
      <c r="X80" s="5"/>
      <c r="Y80" s="5"/>
      <c r="Z80" s="5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/>
      <c r="X81" s="5"/>
      <c r="Y81" s="5"/>
      <c r="Z81" s="5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  <c r="X82" s="5"/>
      <c r="Y82" s="5"/>
      <c r="Z82" s="5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/>
      <c r="X83" s="5"/>
      <c r="Y83" s="5"/>
      <c r="Z83" s="5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5"/>
      <c r="X84" s="5"/>
      <c r="Y84" s="5"/>
      <c r="Z84" s="5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5"/>
      <c r="Z85" s="5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5"/>
      <c r="Z86" s="5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5"/>
      <c r="Z87" s="5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5"/>
      <c r="Z88" s="5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5"/>
      <c r="Z89" s="5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  <c r="X90" s="5"/>
      <c r="Y90" s="5"/>
      <c r="Z90" s="5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5"/>
      <c r="X91" s="5"/>
      <c r="Y91" s="5"/>
      <c r="Z91" s="5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/>
      <c r="X92" s="5"/>
      <c r="Y92" s="5"/>
      <c r="Z92" s="5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/>
      <c r="X93" s="5"/>
      <c r="Y93" s="5"/>
      <c r="Z93" s="5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/>
      <c r="X94" s="5"/>
      <c r="Y94" s="5"/>
      <c r="Z94" s="5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/>
      <c r="X95" s="5"/>
      <c r="Y95" s="5"/>
      <c r="Z95" s="5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5"/>
      <c r="X96" s="5"/>
      <c r="Y96" s="5"/>
      <c r="Z96" s="5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/>
      <c r="X97" s="5"/>
      <c r="Y97" s="5"/>
      <c r="Z97" s="5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  <c r="X98" s="5"/>
      <c r="Y98" s="5"/>
      <c r="Z98" s="5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5"/>
      <c r="X99" s="5"/>
      <c r="Y99" s="5"/>
      <c r="Z99" s="5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/>
      <c r="X100" s="5"/>
      <c r="Y100" s="5"/>
      <c r="Z100" s="5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/>
      <c r="X101" s="5"/>
      <c r="Y101" s="5"/>
      <c r="Z101" s="5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5"/>
      <c r="X102" s="5"/>
      <c r="Y102" s="5"/>
      <c r="Z102" s="5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/>
      <c r="X103" s="5"/>
      <c r="Y103" s="5"/>
      <c r="Z103" s="5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5"/>
      <c r="X104" s="5"/>
      <c r="Y104" s="5"/>
      <c r="Z104" s="5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/>
      <c r="X105" s="5"/>
      <c r="Y105" s="5"/>
      <c r="Z105" s="5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/>
      <c r="X106" s="5"/>
      <c r="Y106" s="5"/>
      <c r="Z106" s="5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/>
      <c r="X107" s="5"/>
      <c r="Y107" s="5"/>
      <c r="Z107" s="5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/>
      <c r="X108" s="5"/>
      <c r="Y108" s="5"/>
      <c r="Z108" s="5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/>
      <c r="X109" s="5"/>
      <c r="Y109" s="5"/>
      <c r="Z109" s="5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/>
      <c r="X110" s="5"/>
      <c r="Y110" s="5"/>
      <c r="Z110" s="5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/>
      <c r="X111" s="5"/>
      <c r="Y111" s="5"/>
      <c r="Z111" s="5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/>
      <c r="X112" s="5"/>
      <c r="Y112" s="5"/>
      <c r="Z112" s="5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/>
      <c r="X113" s="5"/>
      <c r="Y113" s="5"/>
      <c r="Z113" s="5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/>
      <c r="X114" s="5"/>
      <c r="Y114" s="5"/>
      <c r="Z114" s="5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/>
      <c r="X115" s="5"/>
      <c r="Y115" s="5"/>
      <c r="Z115" s="5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5"/>
      <c r="X116" s="5"/>
      <c r="Y116" s="5"/>
      <c r="Z116" s="5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5"/>
      <c r="X117" s="5"/>
      <c r="Y117" s="5"/>
      <c r="Z117" s="5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5"/>
      <c r="X118" s="5"/>
      <c r="Y118" s="5"/>
      <c r="Z118" s="5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5"/>
      <c r="X119" s="5"/>
      <c r="Y119" s="5"/>
      <c r="Z119" s="5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"/>
      <c r="X120" s="5"/>
      <c r="Y120" s="5"/>
      <c r="Z120" s="5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"/>
      <c r="X121" s="5"/>
      <c r="Y121" s="5"/>
      <c r="Z121" s="5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5"/>
      <c r="X122" s="5"/>
      <c r="Y122" s="5"/>
      <c r="Z122" s="5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5"/>
      <c r="X123" s="5"/>
      <c r="Y123" s="5"/>
      <c r="Z123" s="5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5"/>
      <c r="X124" s="5"/>
      <c r="Y124" s="5"/>
      <c r="Z124" s="5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5"/>
      <c r="Y125" s="5"/>
      <c r="Z125" s="5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5"/>
      <c r="X126" s="5"/>
      <c r="Y126" s="5"/>
      <c r="Z126" s="5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5"/>
      <c r="X127" s="5"/>
      <c r="Y127" s="5"/>
      <c r="Z127" s="5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5"/>
      <c r="Y128" s="5"/>
      <c r="Z128" s="5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5"/>
      <c r="Y129" s="5"/>
      <c r="Z129" s="5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5"/>
      <c r="Y130" s="5"/>
      <c r="Z130" s="5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5"/>
      <c r="Y131" s="5"/>
      <c r="Z131" s="5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5"/>
      <c r="Y132" s="5"/>
      <c r="Z132" s="5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5"/>
      <c r="X133" s="5"/>
      <c r="Y133" s="5"/>
      <c r="Z133" s="5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5"/>
      <c r="X134" s="5"/>
      <c r="Y134" s="5"/>
      <c r="Z134" s="5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5"/>
      <c r="X135" s="5"/>
      <c r="Y135" s="5"/>
      <c r="Z135" s="5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5"/>
      <c r="X136" s="5"/>
      <c r="Y136" s="5"/>
      <c r="Z136" s="5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5"/>
      <c r="X137" s="5"/>
      <c r="Y137" s="5"/>
      <c r="Z137" s="5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5"/>
      <c r="X138" s="5"/>
      <c r="Y138" s="5"/>
      <c r="Z138" s="5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5"/>
      <c r="X139" s="5"/>
      <c r="Y139" s="5"/>
      <c r="Z139" s="5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5"/>
      <c r="X140" s="5"/>
      <c r="Y140" s="5"/>
      <c r="Z140" s="5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5"/>
      <c r="X141" s="5"/>
      <c r="Y141" s="5"/>
      <c r="Z141" s="5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5"/>
      <c r="X142" s="5"/>
      <c r="Y142" s="5"/>
      <c r="Z142" s="5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5"/>
      <c r="X143" s="5"/>
      <c r="Y143" s="5"/>
      <c r="Z143" s="5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5"/>
      <c r="X144" s="5"/>
      <c r="Y144" s="5"/>
      <c r="Z144" s="5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5"/>
      <c r="X145" s="5"/>
      <c r="Y145" s="5"/>
      <c r="Z145" s="5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5"/>
      <c r="X146" s="5"/>
      <c r="Y146" s="5"/>
      <c r="Z146" s="5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5"/>
      <c r="X147" s="5"/>
      <c r="Y147" s="5"/>
      <c r="Z147" s="5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5"/>
      <c r="X148" s="5"/>
      <c r="Y148" s="5"/>
      <c r="Z148" s="5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5"/>
      <c r="X149" s="5"/>
      <c r="Y149" s="5"/>
      <c r="Z149" s="5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5"/>
      <c r="X150" s="5"/>
      <c r="Y150" s="5"/>
      <c r="Z150" s="5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5"/>
      <c r="X151" s="5"/>
      <c r="Y151" s="5"/>
      <c r="Z151" s="5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5"/>
      <c r="X152" s="5"/>
      <c r="Y152" s="5"/>
      <c r="Z152" s="5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5"/>
      <c r="X153" s="5"/>
      <c r="Y153" s="5"/>
      <c r="Z153" s="5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5"/>
      <c r="X154" s="5"/>
      <c r="Y154" s="5"/>
      <c r="Z154" s="5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5"/>
      <c r="X155" s="5"/>
      <c r="Y155" s="5"/>
      <c r="Z155" s="5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5"/>
      <c r="X156" s="5"/>
      <c r="Y156" s="5"/>
      <c r="Z156" s="5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5"/>
      <c r="X157" s="5"/>
      <c r="Y157" s="5"/>
      <c r="Z157" s="5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5"/>
      <c r="X158" s="5"/>
      <c r="Y158" s="5"/>
      <c r="Z158" s="5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5"/>
      <c r="X159" s="5"/>
      <c r="Y159" s="5"/>
      <c r="Z159" s="5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5"/>
      <c r="X160" s="5"/>
      <c r="Y160" s="5"/>
      <c r="Z160" s="5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5"/>
      <c r="X161" s="5"/>
      <c r="Y161" s="5"/>
      <c r="Z161" s="5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5"/>
      <c r="X162" s="5"/>
      <c r="Y162" s="5"/>
      <c r="Z162" s="5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5"/>
      <c r="X163" s="5"/>
      <c r="Y163" s="5"/>
      <c r="Z163" s="5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5"/>
      <c r="X164" s="5"/>
      <c r="Y164" s="5"/>
      <c r="Z164" s="5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5"/>
      <c r="X165" s="5"/>
      <c r="Y165" s="5"/>
      <c r="Z165" s="5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5"/>
      <c r="X166" s="5"/>
      <c r="Y166" s="5"/>
      <c r="Z166" s="5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5"/>
      <c r="X167" s="5"/>
      <c r="Y167" s="5"/>
      <c r="Z167" s="5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5"/>
      <c r="X168" s="5"/>
      <c r="Y168" s="5"/>
      <c r="Z168" s="5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5"/>
      <c r="X169" s="5"/>
      <c r="Y169" s="5"/>
      <c r="Z169" s="5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5"/>
      <c r="X170" s="5"/>
      <c r="Y170" s="5"/>
      <c r="Z170" s="5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5"/>
      <c r="X171" s="5"/>
      <c r="Y171" s="5"/>
      <c r="Z171" s="5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5"/>
      <c r="X172" s="5"/>
      <c r="Y172" s="5"/>
      <c r="Z172" s="5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5"/>
      <c r="X173" s="5"/>
      <c r="Y173" s="5"/>
      <c r="Z173" s="5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5"/>
      <c r="X174" s="5"/>
      <c r="Y174" s="5"/>
      <c r="Z174" s="5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5"/>
      <c r="X175" s="5"/>
      <c r="Y175" s="5"/>
      <c r="Z175" s="5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5"/>
      <c r="X176" s="5"/>
      <c r="Y176" s="5"/>
      <c r="Z176" s="5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5"/>
      <c r="X177" s="5"/>
      <c r="Y177" s="5"/>
      <c r="Z177" s="5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5"/>
      <c r="X178" s="5"/>
      <c r="Y178" s="5"/>
      <c r="Z178" s="5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5"/>
      <c r="X179" s="5"/>
      <c r="Y179" s="5"/>
      <c r="Z179" s="5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5"/>
      <c r="X180" s="5"/>
      <c r="Y180" s="5"/>
      <c r="Z180" s="5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5"/>
      <c r="X181" s="5"/>
      <c r="Y181" s="5"/>
      <c r="Z181" s="5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5"/>
      <c r="X182" s="5"/>
      <c r="Y182" s="5"/>
      <c r="Z182" s="5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5"/>
      <c r="X183" s="5"/>
      <c r="Y183" s="5"/>
      <c r="Z183" s="5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5"/>
      <c r="X184" s="5"/>
      <c r="Y184" s="5"/>
      <c r="Z184" s="5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5"/>
      <c r="X185" s="5"/>
      <c r="Y185" s="5"/>
      <c r="Z185" s="5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5"/>
      <c r="X186" s="5"/>
      <c r="Y186" s="5"/>
      <c r="Z186" s="5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5"/>
      <c r="X187" s="5"/>
      <c r="Y187" s="5"/>
      <c r="Z187" s="5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5"/>
      <c r="X188" s="5"/>
      <c r="Y188" s="5"/>
      <c r="Z188" s="5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5"/>
      <c r="X189" s="5"/>
      <c r="Y189" s="5"/>
      <c r="Z189" s="5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5"/>
      <c r="X190" s="5"/>
      <c r="Y190" s="5"/>
      <c r="Z190" s="5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5"/>
      <c r="X191" s="5"/>
      <c r="Y191" s="5"/>
      <c r="Z191" s="5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5"/>
      <c r="X192" s="5"/>
      <c r="Y192" s="5"/>
      <c r="Z192" s="5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5"/>
      <c r="X193" s="5"/>
      <c r="Y193" s="5"/>
      <c r="Z193" s="5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5"/>
      <c r="X194" s="5"/>
      <c r="Y194" s="5"/>
      <c r="Z194" s="5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5"/>
      <c r="X195" s="5"/>
      <c r="Y195" s="5"/>
      <c r="Z195" s="5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5"/>
      <c r="X196" s="5"/>
      <c r="Y196" s="5"/>
      <c r="Z196" s="5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5"/>
      <c r="X197" s="5"/>
      <c r="Y197" s="5"/>
      <c r="Z197" s="5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5"/>
      <c r="X198" s="5"/>
      <c r="Y198" s="5"/>
      <c r="Z198" s="5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5"/>
      <c r="X199" s="5"/>
      <c r="Y199" s="5"/>
      <c r="Z199" s="5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5"/>
      <c r="X200" s="5"/>
      <c r="Y200" s="5"/>
      <c r="Z200" s="5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5"/>
      <c r="X201" s="5"/>
      <c r="Y201" s="5"/>
      <c r="Z201" s="5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5"/>
      <c r="X202" s="5"/>
      <c r="Y202" s="5"/>
      <c r="Z202" s="5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5"/>
      <c r="X203" s="5"/>
      <c r="Y203" s="5"/>
      <c r="Z203" s="5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5"/>
      <c r="X204" s="5"/>
      <c r="Y204" s="5"/>
      <c r="Z204" s="5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5"/>
      <c r="X205" s="5"/>
      <c r="Y205" s="5"/>
      <c r="Z205" s="5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5"/>
      <c r="X206" s="5"/>
      <c r="Y206" s="5"/>
      <c r="Z206" s="5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5"/>
      <c r="X207" s="5"/>
      <c r="Y207" s="5"/>
      <c r="Z207" s="5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5"/>
      <c r="X208" s="5"/>
      <c r="Y208" s="5"/>
      <c r="Z208" s="5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5"/>
      <c r="X209" s="5"/>
      <c r="Y209" s="5"/>
      <c r="Z209" s="5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5"/>
      <c r="X210" s="5"/>
      <c r="Y210" s="5"/>
      <c r="Z210" s="5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5"/>
      <c r="X211" s="5"/>
      <c r="Y211" s="5"/>
      <c r="Z211" s="5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5"/>
      <c r="X212" s="5"/>
      <c r="Y212" s="5"/>
      <c r="Z212" s="5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5"/>
      <c r="X213" s="5"/>
      <c r="Y213" s="5"/>
      <c r="Z213" s="5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5"/>
      <c r="X214" s="5"/>
      <c r="Y214" s="5"/>
      <c r="Z214" s="5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5"/>
      <c r="X215" s="5"/>
      <c r="Y215" s="5"/>
      <c r="Z215" s="5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5"/>
      <c r="X216" s="5"/>
      <c r="Y216" s="5"/>
      <c r="Z216" s="5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5"/>
      <c r="X217" s="5"/>
      <c r="Y217" s="5"/>
      <c r="Z217" s="5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5"/>
      <c r="X218" s="5"/>
      <c r="Y218" s="5"/>
      <c r="Z218" s="5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5"/>
      <c r="X219" s="5"/>
      <c r="Y219" s="5"/>
      <c r="Z219" s="5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5"/>
      <c r="X220" s="5"/>
      <c r="Y220" s="5"/>
      <c r="Z220" s="5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5"/>
      <c r="X221" s="5"/>
      <c r="Y221" s="5"/>
      <c r="Z221" s="5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5"/>
      <c r="X222" s="5"/>
      <c r="Y222" s="5"/>
      <c r="Z222" s="5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5"/>
      <c r="X223" s="5"/>
      <c r="Y223" s="5"/>
      <c r="Z223" s="5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5"/>
      <c r="X224" s="5"/>
      <c r="Y224" s="5"/>
      <c r="Z224" s="5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5"/>
      <c r="X225" s="5"/>
      <c r="Y225" s="5"/>
      <c r="Z225" s="5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5"/>
      <c r="X226" s="5"/>
      <c r="Y226" s="5"/>
      <c r="Z226" s="5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5"/>
      <c r="X227" s="5"/>
      <c r="Y227" s="5"/>
      <c r="Z227" s="5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5"/>
      <c r="X228" s="5"/>
      <c r="Y228" s="5"/>
      <c r="Z228" s="5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5"/>
      <c r="X229" s="5"/>
      <c r="Y229" s="5"/>
      <c r="Z229" s="5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5"/>
      <c r="X230" s="5"/>
      <c r="Y230" s="5"/>
      <c r="Z230" s="5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5"/>
      <c r="X231" s="5"/>
      <c r="Y231" s="5"/>
      <c r="Z231" s="5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5"/>
      <c r="X232" s="5"/>
      <c r="Y232" s="5"/>
      <c r="Z232" s="5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5"/>
      <c r="X233" s="5"/>
      <c r="Y233" s="5"/>
      <c r="Z233" s="5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5"/>
      <c r="X234" s="5"/>
      <c r="Y234" s="5"/>
      <c r="Z234" s="5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5"/>
      <c r="X235" s="5"/>
      <c r="Y235" s="5"/>
      <c r="Z235" s="5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5"/>
      <c r="X236" s="5"/>
      <c r="Y236" s="5"/>
      <c r="Z236" s="5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5"/>
      <c r="X237" s="5"/>
      <c r="Y237" s="5"/>
      <c r="Z237" s="5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5"/>
      <c r="X238" s="5"/>
      <c r="Y238" s="5"/>
      <c r="Z238" s="5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5"/>
      <c r="X239" s="5"/>
      <c r="Y239" s="5"/>
      <c r="Z239" s="5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5"/>
      <c r="X240" s="5"/>
      <c r="Y240" s="5"/>
      <c r="Z240" s="5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5"/>
      <c r="X241" s="5"/>
      <c r="Y241" s="5"/>
      <c r="Z241" s="5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5"/>
      <c r="X242" s="5"/>
      <c r="Y242" s="5"/>
      <c r="Z242" s="5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5"/>
      <c r="X243" s="5"/>
      <c r="Y243" s="5"/>
      <c r="Z243" s="5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5"/>
      <c r="X244" s="5"/>
      <c r="Y244" s="5"/>
      <c r="Z244" s="5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75" customHeight="1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5.75" customHeight="1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</sheetData>
  <mergeCells count="10">
    <mergeCell ref="A3:N3"/>
    <mergeCell ref="A7:A10"/>
    <mergeCell ref="B7:B10"/>
    <mergeCell ref="C7:C10"/>
    <mergeCell ref="D7:N7"/>
    <mergeCell ref="D8:F9"/>
    <mergeCell ref="G8:J8"/>
    <mergeCell ref="K8:N8"/>
    <mergeCell ref="I9:J9"/>
    <mergeCell ref="M9:N9"/>
  </mergeCells>
  <printOptions horizontalCentered="1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2026-06-18T09:59:00Z</dcterms:created>
  <dcterms:modified xsi:type="dcterms:W3CDTF">2026-06-23T04:23:19Z</dcterms:modified>
</cp:coreProperties>
</file>