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3C64BA1F-67AE-4284-9B8E-EE41529272A2}" xr6:coauthVersionLast="47" xr6:coauthVersionMax="47" xr10:uidLastSave="{00000000-0000-0000-0000-000000000000}"/>
  <bookViews>
    <workbookView xWindow="-108" yWindow="-108" windowWidth="23256" windowHeight="13896" xr2:uid="{AAF033CE-89EC-4611-8640-C48552F9FB0A}"/>
  </bookViews>
  <sheets>
    <sheet name="81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L43" i="1"/>
  <c r="K43" i="1"/>
  <c r="J43" i="1"/>
  <c r="I43" i="1"/>
  <c r="H43" i="1"/>
  <c r="G43" i="1"/>
  <c r="F43" i="1"/>
  <c r="E43" i="1"/>
  <c r="D43" i="1"/>
  <c r="N42" i="1"/>
  <c r="O42" i="1" s="1"/>
  <c r="C42" i="1"/>
  <c r="B42" i="1"/>
  <c r="O41" i="1"/>
  <c r="C41" i="1"/>
  <c r="B41" i="1"/>
  <c r="N40" i="1"/>
  <c r="C40" i="1"/>
  <c r="B40" i="1"/>
  <c r="N39" i="1"/>
  <c r="C39" i="1"/>
  <c r="B39" i="1"/>
  <c r="N38" i="1"/>
  <c r="C38" i="1"/>
  <c r="B38" i="1"/>
  <c r="N37" i="1"/>
  <c r="C37" i="1"/>
  <c r="B37" i="1"/>
  <c r="O36" i="1"/>
  <c r="C36" i="1"/>
  <c r="B36" i="1"/>
  <c r="N35" i="1"/>
  <c r="C35" i="1"/>
  <c r="B35" i="1"/>
  <c r="N34" i="1"/>
  <c r="O34" i="1" s="1"/>
  <c r="C34" i="1"/>
  <c r="B34" i="1"/>
  <c r="N33" i="1"/>
  <c r="C33" i="1"/>
  <c r="B33" i="1"/>
  <c r="N32" i="1"/>
  <c r="O32" i="1" s="1"/>
  <c r="C32" i="1"/>
  <c r="B32" i="1"/>
  <c r="N31" i="1"/>
  <c r="C31" i="1"/>
  <c r="B31" i="1"/>
  <c r="N30" i="1"/>
  <c r="O30" i="1" s="1"/>
  <c r="C30" i="1"/>
  <c r="B30" i="1"/>
  <c r="N29" i="1"/>
  <c r="C29" i="1"/>
  <c r="B29" i="1"/>
  <c r="N28" i="1"/>
  <c r="O28" i="1" s="1"/>
  <c r="C28" i="1"/>
  <c r="B28" i="1"/>
  <c r="N27" i="1"/>
  <c r="C27" i="1"/>
  <c r="B27" i="1"/>
  <c r="N26" i="1"/>
  <c r="O26" i="1" s="1"/>
  <c r="C26" i="1"/>
  <c r="B26" i="1"/>
  <c r="O25" i="1"/>
  <c r="C25" i="1"/>
  <c r="B25" i="1"/>
  <c r="O24" i="1"/>
  <c r="C24" i="1"/>
  <c r="B24" i="1"/>
  <c r="O23" i="1"/>
  <c r="C23" i="1"/>
  <c r="B23" i="1"/>
  <c r="N22" i="1"/>
  <c r="O22" i="1" s="1"/>
  <c r="C22" i="1"/>
  <c r="B22" i="1"/>
  <c r="N21" i="1"/>
  <c r="C21" i="1"/>
  <c r="B21" i="1"/>
  <c r="N20" i="1"/>
  <c r="O20" i="1" s="1"/>
  <c r="C20" i="1"/>
  <c r="B20" i="1"/>
  <c r="N19" i="1"/>
  <c r="C19" i="1"/>
  <c r="B19" i="1"/>
  <c r="O18" i="1"/>
  <c r="C18" i="1"/>
  <c r="B18" i="1"/>
  <c r="N17" i="1"/>
  <c r="O17" i="1" s="1"/>
  <c r="C17" i="1"/>
  <c r="B17" i="1"/>
  <c r="N16" i="1"/>
  <c r="C16" i="1"/>
  <c r="B16" i="1"/>
  <c r="N15" i="1"/>
  <c r="O15" i="1" s="1"/>
  <c r="C15" i="1"/>
  <c r="B15" i="1"/>
  <c r="N14" i="1"/>
  <c r="C14" i="1"/>
  <c r="B14" i="1"/>
  <c r="O13" i="1"/>
  <c r="C13" i="1"/>
  <c r="B13" i="1"/>
  <c r="N12" i="1"/>
  <c r="N43" i="1" s="1"/>
  <c r="O43" i="1" s="1"/>
  <c r="C12" i="1"/>
  <c r="B12" i="1"/>
  <c r="O16" i="1" l="1"/>
  <c r="O14" i="1"/>
  <c r="O35" i="1"/>
  <c r="O33" i="1"/>
  <c r="O31" i="1"/>
  <c r="O19" i="1"/>
  <c r="O40" i="1"/>
  <c r="O39" i="1"/>
  <c r="O38" i="1"/>
  <c r="O37" i="1"/>
  <c r="O29" i="1"/>
  <c r="O27" i="1"/>
  <c r="O21" i="1"/>
  <c r="O12" i="1"/>
</calcChain>
</file>

<file path=xl/sharedStrings.xml><?xml version="1.0" encoding="utf-8"?>
<sst xmlns="http://schemas.openxmlformats.org/spreadsheetml/2006/main" count="23" uniqueCount="16">
  <si>
    <t>NO</t>
  </si>
  <si>
    <t>KECAMATAN</t>
  </si>
  <si>
    <t>PUSKESMAS</t>
  </si>
  <si>
    <t>SASARAN ODGJ BERAT</t>
  </si>
  <si>
    <t>PELAYANAN KESEHATAN ODGJ BERAT</t>
  </si>
  <si>
    <t>SKIZOFRENIA</t>
  </si>
  <si>
    <t>PSIKOTIK AKUT</t>
  </si>
  <si>
    <t>TOTAL</t>
  </si>
  <si>
    <t>MENDAPAT PELAYANAN KESEHATAN</t>
  </si>
  <si>
    <t>0-14 th</t>
  </si>
  <si>
    <t>15 - 59 th</t>
  </si>
  <si>
    <t>&gt; 60 th</t>
  </si>
  <si>
    <t>JUMLAH</t>
  </si>
  <si>
    <t>%</t>
  </si>
  <si>
    <t>Sumber: Bidang Kesehatan Primer dan Komunitas</t>
  </si>
  <si>
    <t>Sasaran ODGJ berat kabupaten/kota diperoleh berdasarkan prevalensi data riset / survei terbaru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</si>
</sst>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Verdana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sz val="11"/>
      <name val="Verdana"/>
    </font>
    <font>
      <b/>
      <u/>
      <sz val="12"/>
      <color rgb="FF000000"/>
      <name val="Arial"/>
    </font>
    <font>
      <b/>
      <i/>
      <sz val="12"/>
      <color rgb="FF000000"/>
      <name val="Arial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/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right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/>
    <xf numFmtId="0" fontId="1" fillId="0" borderId="12" xfId="0" applyFont="1" applyBorder="1" applyAlignment="1">
      <alignment vertical="center"/>
    </xf>
    <xf numFmtId="0" fontId="5" fillId="0" borderId="8" xfId="0" applyFont="1" applyBorder="1"/>
    <xf numFmtId="0" fontId="2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10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2">
          <cell r="B12" t="str">
            <v>Bangkinang Kota</v>
          </cell>
          <cell r="C12" t="str">
            <v>Bangkinang</v>
          </cell>
        </row>
        <row r="13">
          <cell r="B13" t="str">
            <v>Kampar</v>
          </cell>
          <cell r="C13" t="str">
            <v>Air Tiris</v>
          </cell>
        </row>
        <row r="14">
          <cell r="B14" t="str">
            <v>Tambang</v>
          </cell>
          <cell r="C14" t="str">
            <v>Tambang</v>
          </cell>
        </row>
        <row r="15">
          <cell r="B15" t="str">
            <v>XIII Koto Kampar</v>
          </cell>
          <cell r="C15" t="str">
            <v>Batu Bersurat</v>
          </cell>
        </row>
        <row r="16">
          <cell r="B16" t="str">
            <v>XIII Koto Kampar</v>
          </cell>
          <cell r="C16" t="str">
            <v>Gunung Bungsu</v>
          </cell>
        </row>
        <row r="17">
          <cell r="B17" t="str">
            <v>XIII Koto Kampar</v>
          </cell>
          <cell r="C17" t="str">
            <v>Pulau Gadang</v>
          </cell>
        </row>
        <row r="18">
          <cell r="B18" t="str">
            <v>Kuok</v>
          </cell>
          <cell r="C18" t="str">
            <v>Kuok</v>
          </cell>
        </row>
        <row r="19">
          <cell r="B19" t="str">
            <v>Siak Hulu</v>
          </cell>
          <cell r="C19" t="str">
            <v>Pandau Jaya</v>
          </cell>
        </row>
        <row r="20">
          <cell r="B20" t="str">
            <v>Siak Hulu</v>
          </cell>
          <cell r="C20" t="str">
            <v>Kubang Jaya</v>
          </cell>
        </row>
        <row r="21">
          <cell r="B21" t="str">
            <v>Siak Hulu</v>
          </cell>
          <cell r="C21" t="str">
            <v>Pangkalan Baru</v>
          </cell>
        </row>
        <row r="22">
          <cell r="B22" t="str">
            <v>Kampar Kiri</v>
          </cell>
          <cell r="C22" t="str">
            <v>Lipat Kain</v>
          </cell>
        </row>
        <row r="23">
          <cell r="B23" t="str">
            <v>Kampar Kiri Hilir</v>
          </cell>
          <cell r="C23" t="str">
            <v>Sungai Pagar</v>
          </cell>
        </row>
        <row r="24">
          <cell r="B24" t="str">
            <v>Kampar Kiri Hulu</v>
          </cell>
          <cell r="C24" t="str">
            <v>Gema</v>
          </cell>
        </row>
        <row r="25">
          <cell r="B25" t="str">
            <v>Kampar Kiri Hulu</v>
          </cell>
          <cell r="C25" t="str">
            <v>Batu Sasak</v>
          </cell>
        </row>
        <row r="26">
          <cell r="B26" t="str">
            <v>Tapung</v>
          </cell>
          <cell r="C26" t="str">
            <v>Petapahan</v>
          </cell>
        </row>
        <row r="27">
          <cell r="B27" t="str">
            <v>Tapung</v>
          </cell>
          <cell r="C27" t="str">
            <v>Pantai Cermin</v>
          </cell>
        </row>
        <row r="28">
          <cell r="B28" t="str">
            <v>Tapung</v>
          </cell>
          <cell r="C28" t="str">
            <v>Tapung</v>
          </cell>
        </row>
        <row r="29">
          <cell r="B29" t="str">
            <v>Tapung Hilir</v>
          </cell>
          <cell r="C29" t="str">
            <v>Kota Garo</v>
          </cell>
        </row>
        <row r="30">
          <cell r="B30" t="str">
            <v>Tapung Hilir</v>
          </cell>
          <cell r="C30" t="str">
            <v>Tanah Tinggi</v>
          </cell>
        </row>
        <row r="31">
          <cell r="B31" t="str">
            <v>Tapung Hulu</v>
          </cell>
          <cell r="C31" t="str">
            <v>Suka Ramai</v>
          </cell>
        </row>
        <row r="32">
          <cell r="B32" t="str">
            <v>Tapung Hulu</v>
          </cell>
          <cell r="C32" t="str">
            <v>Sinama Nenek</v>
          </cell>
        </row>
        <row r="33">
          <cell r="B33" t="str">
            <v>Salo</v>
          </cell>
          <cell r="C33" t="str">
            <v>Salo</v>
          </cell>
        </row>
        <row r="34">
          <cell r="B34" t="str">
            <v>Rumbio Jaya</v>
          </cell>
          <cell r="C34" t="str">
            <v>Rumbio</v>
          </cell>
        </row>
        <row r="35">
          <cell r="B35" t="str">
            <v>Bangkinang</v>
          </cell>
          <cell r="C35" t="str">
            <v>Laboy Jaya</v>
          </cell>
        </row>
        <row r="36">
          <cell r="B36" t="str">
            <v>Perhentian Raja</v>
          </cell>
          <cell r="C36" t="str">
            <v>Pantai Raja</v>
          </cell>
        </row>
        <row r="37">
          <cell r="B37" t="str">
            <v>Kampa</v>
          </cell>
          <cell r="C37" t="str">
            <v>Kampa</v>
          </cell>
        </row>
        <row r="38">
          <cell r="B38" t="str">
            <v>Kampar Utara</v>
          </cell>
          <cell r="C38" t="str">
            <v>Sawah</v>
          </cell>
        </row>
        <row r="39">
          <cell r="B39" t="str">
            <v>Kampar Kiri Tengah</v>
          </cell>
          <cell r="C39" t="str">
            <v>Simalinyang</v>
          </cell>
        </row>
        <row r="40">
          <cell r="B40" t="str">
            <v>Gunung Sahilan</v>
          </cell>
          <cell r="C40" t="str">
            <v>Gunung Sahilan</v>
          </cell>
        </row>
        <row r="41">
          <cell r="B41" t="str">
            <v>Gunung Sahilan</v>
          </cell>
          <cell r="C41" t="str">
            <v>Gunung Sari</v>
          </cell>
        </row>
        <row r="42">
          <cell r="B42" t="str">
            <v>Koto Kampar Hulu</v>
          </cell>
          <cell r="C42" t="str">
            <v>Sibiruang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BAF3-9774-4105-B593-70A1B18F47F3}">
  <sheetPr>
    <outlinePr summaryBelow="0" summaryRight="0"/>
  </sheetPr>
  <dimension ref="A1:Y1007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7.6328125" customWidth="1"/>
    <col min="2" max="2" width="16.90625" customWidth="1"/>
    <col min="3" max="3" width="18.90625" customWidth="1"/>
    <col min="15" max="15" width="21.1796875" customWidth="1"/>
  </cols>
  <sheetData>
    <row r="1" spans="1:25" ht="15.6" x14ac:dyDescent="0.3">
      <c r="A1" s="32"/>
      <c r="B1" s="3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6" x14ac:dyDescent="0.3">
      <c r="A3" s="33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6" x14ac:dyDescent="0.3">
      <c r="A4" s="5"/>
      <c r="B4" s="5"/>
      <c r="C4" s="6"/>
      <c r="D4" s="1"/>
      <c r="E4" s="1"/>
      <c r="F4" s="1"/>
      <c r="G4" s="6"/>
      <c r="H4" s="7"/>
      <c r="I4" s="1"/>
      <c r="J4" s="1"/>
      <c r="K4" s="1"/>
      <c r="L4" s="1"/>
      <c r="M4" s="1"/>
      <c r="N4" s="4"/>
      <c r="O4" s="4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6" x14ac:dyDescent="0.3">
      <c r="A5" s="5"/>
      <c r="B5" s="5"/>
      <c r="C5" s="6"/>
      <c r="D5" s="1"/>
      <c r="E5" s="1"/>
      <c r="F5" s="1"/>
      <c r="G5" s="6"/>
      <c r="H5" s="7"/>
      <c r="I5" s="1"/>
      <c r="J5" s="1"/>
      <c r="K5" s="1"/>
      <c r="L5" s="1"/>
      <c r="M5" s="1"/>
      <c r="N5" s="4"/>
      <c r="O5" s="4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5">
      <c r="A7" s="34" t="s">
        <v>0</v>
      </c>
      <c r="B7" s="34" t="s">
        <v>1</v>
      </c>
      <c r="C7" s="34" t="s">
        <v>2</v>
      </c>
      <c r="D7" s="37" t="s">
        <v>3</v>
      </c>
      <c r="E7" s="38" t="s">
        <v>4</v>
      </c>
      <c r="F7" s="39"/>
      <c r="G7" s="39"/>
      <c r="H7" s="39"/>
      <c r="I7" s="39"/>
      <c r="J7" s="39"/>
      <c r="K7" s="39"/>
      <c r="L7" s="39"/>
      <c r="M7" s="39"/>
      <c r="N7" s="39"/>
      <c r="O7" s="40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5">
      <c r="A8" s="35"/>
      <c r="B8" s="35"/>
      <c r="C8" s="35"/>
      <c r="D8" s="35"/>
      <c r="E8" s="41"/>
      <c r="F8" s="42"/>
      <c r="G8" s="42"/>
      <c r="H8" s="42"/>
      <c r="I8" s="42"/>
      <c r="J8" s="42"/>
      <c r="K8" s="42"/>
      <c r="L8" s="42"/>
      <c r="M8" s="42"/>
      <c r="N8" s="42"/>
      <c r="O8" s="4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6" x14ac:dyDescent="0.25">
      <c r="A9" s="35"/>
      <c r="B9" s="35"/>
      <c r="C9" s="35"/>
      <c r="D9" s="35"/>
      <c r="E9" s="26" t="s">
        <v>5</v>
      </c>
      <c r="F9" s="29"/>
      <c r="G9" s="27"/>
      <c r="H9" s="26" t="s">
        <v>6</v>
      </c>
      <c r="I9" s="29"/>
      <c r="J9" s="27"/>
      <c r="K9" s="26" t="s">
        <v>7</v>
      </c>
      <c r="L9" s="29"/>
      <c r="M9" s="27"/>
      <c r="N9" s="26" t="s">
        <v>8</v>
      </c>
      <c r="O9" s="27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6" x14ac:dyDescent="0.25">
      <c r="A10" s="36"/>
      <c r="B10" s="36"/>
      <c r="C10" s="36"/>
      <c r="D10" s="36"/>
      <c r="E10" s="9" t="s">
        <v>9</v>
      </c>
      <c r="F10" s="9" t="s">
        <v>10</v>
      </c>
      <c r="G10" s="10" t="s">
        <v>11</v>
      </c>
      <c r="H10" s="11" t="s">
        <v>9</v>
      </c>
      <c r="I10" s="11" t="s">
        <v>10</v>
      </c>
      <c r="J10" s="12" t="s">
        <v>11</v>
      </c>
      <c r="K10" s="11" t="s">
        <v>9</v>
      </c>
      <c r="L10" s="11" t="s">
        <v>10</v>
      </c>
      <c r="M10" s="10" t="s">
        <v>11</v>
      </c>
      <c r="N10" s="11" t="s">
        <v>12</v>
      </c>
      <c r="O10" s="11" t="s">
        <v>13</v>
      </c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6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6" x14ac:dyDescent="0.3">
      <c r="A12" s="14">
        <v>1</v>
      </c>
      <c r="B12" s="15" t="str">
        <f>'[2]61'!B12</f>
        <v>Bangkinang Kota</v>
      </c>
      <c r="C12" s="15" t="str">
        <f>'[2]61'!C12</f>
        <v>Bangkinang</v>
      </c>
      <c r="D12" s="16">
        <v>52</v>
      </c>
      <c r="E12" s="17"/>
      <c r="F12" s="18">
        <v>49</v>
      </c>
      <c r="G12" s="18">
        <v>4</v>
      </c>
      <c r="H12" s="17"/>
      <c r="I12" s="17"/>
      <c r="J12" s="17"/>
      <c r="K12" s="18">
        <v>0</v>
      </c>
      <c r="L12" s="18">
        <v>49</v>
      </c>
      <c r="M12" s="18">
        <v>4</v>
      </c>
      <c r="N12" s="19">
        <f>SUM(K12:M12)</f>
        <v>53</v>
      </c>
      <c r="O12" s="20">
        <f t="shared" ref="O12:O43" si="0">N12/D12*100</f>
        <v>101.92307692307692</v>
      </c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6" x14ac:dyDescent="0.3">
      <c r="A13" s="14">
        <v>2</v>
      </c>
      <c r="B13" s="15" t="str">
        <f>'[2]61'!B13</f>
        <v>Kampar</v>
      </c>
      <c r="C13" s="15" t="str">
        <f>'[2]61'!C13</f>
        <v>Air Tiris</v>
      </c>
      <c r="D13" s="16">
        <v>75</v>
      </c>
      <c r="E13" s="17"/>
      <c r="F13" s="18">
        <v>73</v>
      </c>
      <c r="G13" s="18">
        <v>2</v>
      </c>
      <c r="H13" s="17"/>
      <c r="I13" s="17"/>
      <c r="J13" s="17"/>
      <c r="K13" s="18">
        <v>0</v>
      </c>
      <c r="L13" s="18">
        <v>73</v>
      </c>
      <c r="M13" s="18">
        <v>2</v>
      </c>
      <c r="N13" s="19">
        <v>75</v>
      </c>
      <c r="O13" s="20">
        <f t="shared" si="0"/>
        <v>100</v>
      </c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6" x14ac:dyDescent="0.3">
      <c r="A14" s="14">
        <v>3</v>
      </c>
      <c r="B14" s="15" t="str">
        <f>'[2]61'!B14</f>
        <v>Tambang</v>
      </c>
      <c r="C14" s="15" t="str">
        <f>'[2]61'!C14</f>
        <v>Tambang</v>
      </c>
      <c r="D14" s="16">
        <v>137</v>
      </c>
      <c r="E14" s="18">
        <v>1</v>
      </c>
      <c r="F14" s="18">
        <v>100</v>
      </c>
      <c r="G14" s="18">
        <v>2</v>
      </c>
      <c r="H14" s="17"/>
      <c r="I14" s="17"/>
      <c r="J14" s="17"/>
      <c r="K14" s="18">
        <v>1</v>
      </c>
      <c r="L14" s="18">
        <v>100</v>
      </c>
      <c r="M14" s="18">
        <v>2</v>
      </c>
      <c r="N14" s="19">
        <f t="shared" ref="N14:N17" si="1">SUM(K14:M14)</f>
        <v>103</v>
      </c>
      <c r="O14" s="20">
        <f t="shared" si="0"/>
        <v>75.18248175182481</v>
      </c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6" x14ac:dyDescent="0.3">
      <c r="A15" s="14">
        <v>4</v>
      </c>
      <c r="B15" s="15" t="str">
        <f>'[2]61'!B15</f>
        <v>XIII Koto Kampar</v>
      </c>
      <c r="C15" s="15" t="str">
        <f>'[2]61'!C15</f>
        <v>Batu Bersurat</v>
      </c>
      <c r="D15" s="16">
        <v>12</v>
      </c>
      <c r="E15" s="17"/>
      <c r="F15" s="18">
        <v>10</v>
      </c>
      <c r="G15" s="18">
        <v>1</v>
      </c>
      <c r="H15" s="17"/>
      <c r="I15" s="18">
        <v>1</v>
      </c>
      <c r="J15" s="17"/>
      <c r="K15" s="18">
        <v>0</v>
      </c>
      <c r="L15" s="18">
        <v>11</v>
      </c>
      <c r="M15" s="18">
        <v>1</v>
      </c>
      <c r="N15" s="19">
        <f t="shared" si="1"/>
        <v>12</v>
      </c>
      <c r="O15" s="20">
        <f t="shared" si="0"/>
        <v>100</v>
      </c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6" x14ac:dyDescent="0.3">
      <c r="A16" s="14"/>
      <c r="B16" s="15" t="str">
        <f>'[2]61'!B16</f>
        <v>XIII Koto Kampar</v>
      </c>
      <c r="C16" s="15" t="str">
        <f>'[2]61'!C16</f>
        <v>Gunung Bungsu</v>
      </c>
      <c r="D16" s="16">
        <v>14</v>
      </c>
      <c r="E16" s="17"/>
      <c r="F16" s="18">
        <v>14</v>
      </c>
      <c r="G16" s="17"/>
      <c r="H16" s="17"/>
      <c r="I16" s="17"/>
      <c r="J16" s="17"/>
      <c r="K16" s="18">
        <v>0</v>
      </c>
      <c r="L16" s="18">
        <v>14</v>
      </c>
      <c r="M16" s="18">
        <v>0</v>
      </c>
      <c r="N16" s="19">
        <f t="shared" si="1"/>
        <v>14</v>
      </c>
      <c r="O16" s="20">
        <f t="shared" si="0"/>
        <v>100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6" x14ac:dyDescent="0.3">
      <c r="A17" s="14"/>
      <c r="B17" s="15" t="str">
        <f>'[2]61'!B17</f>
        <v>XIII Koto Kampar</v>
      </c>
      <c r="C17" s="15" t="str">
        <f>'[2]61'!C17</f>
        <v>Pulau Gadang</v>
      </c>
      <c r="D17" s="16">
        <v>12</v>
      </c>
      <c r="E17" s="17"/>
      <c r="F17" s="18">
        <v>12</v>
      </c>
      <c r="G17" s="17"/>
      <c r="H17" s="17"/>
      <c r="I17" s="17"/>
      <c r="J17" s="17"/>
      <c r="K17" s="18">
        <v>0</v>
      </c>
      <c r="L17" s="18">
        <v>12</v>
      </c>
      <c r="M17" s="18">
        <v>0</v>
      </c>
      <c r="N17" s="19">
        <f t="shared" si="1"/>
        <v>12</v>
      </c>
      <c r="O17" s="20">
        <f t="shared" si="0"/>
        <v>100</v>
      </c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6" x14ac:dyDescent="0.3">
      <c r="A18" s="14">
        <v>5</v>
      </c>
      <c r="B18" s="15" t="str">
        <f>'[2]61'!B18</f>
        <v>Kuok</v>
      </c>
      <c r="C18" s="15" t="str">
        <f>'[2]61'!C18</f>
        <v>Kuok</v>
      </c>
      <c r="D18" s="16">
        <v>36</v>
      </c>
      <c r="E18" s="17"/>
      <c r="F18" s="18">
        <v>39</v>
      </c>
      <c r="G18" s="17"/>
      <c r="H18" s="17"/>
      <c r="I18" s="18"/>
      <c r="J18" s="17"/>
      <c r="K18" s="18">
        <v>0</v>
      </c>
      <c r="L18" s="18">
        <v>39</v>
      </c>
      <c r="M18" s="18">
        <v>0</v>
      </c>
      <c r="N18" s="19">
        <v>39</v>
      </c>
      <c r="O18" s="20">
        <f t="shared" si="0"/>
        <v>108.33333333333333</v>
      </c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6" x14ac:dyDescent="0.3">
      <c r="A19" s="14">
        <v>6</v>
      </c>
      <c r="B19" s="15" t="str">
        <f>'[2]61'!B19</f>
        <v>Siak Hulu</v>
      </c>
      <c r="C19" s="15" t="str">
        <f>'[2]61'!C19</f>
        <v>Pandau Jaya</v>
      </c>
      <c r="D19" s="16">
        <v>72</v>
      </c>
      <c r="E19" s="17"/>
      <c r="F19" s="18">
        <v>62</v>
      </c>
      <c r="G19" s="17"/>
      <c r="H19" s="17"/>
      <c r="I19" s="18">
        <v>5</v>
      </c>
      <c r="J19" s="17"/>
      <c r="K19" s="18">
        <v>0</v>
      </c>
      <c r="L19" s="18">
        <v>67</v>
      </c>
      <c r="M19" s="18">
        <v>0</v>
      </c>
      <c r="N19" s="19">
        <f t="shared" ref="N19:N22" si="2">SUM(K19:M19)</f>
        <v>67</v>
      </c>
      <c r="O19" s="20">
        <f t="shared" si="0"/>
        <v>93.055555555555557</v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14"/>
      <c r="B20" s="15" t="str">
        <f>'[2]61'!B20</f>
        <v>Siak Hulu</v>
      </c>
      <c r="C20" s="15" t="str">
        <f>'[2]61'!C20</f>
        <v>Kubang Jaya</v>
      </c>
      <c r="D20" s="16">
        <v>73</v>
      </c>
      <c r="E20" s="18">
        <v>1</v>
      </c>
      <c r="F20" s="18">
        <v>69</v>
      </c>
      <c r="G20" s="18">
        <v>1</v>
      </c>
      <c r="H20" s="17"/>
      <c r="I20" s="18">
        <v>4</v>
      </c>
      <c r="J20" s="17"/>
      <c r="K20" s="18">
        <v>1</v>
      </c>
      <c r="L20" s="18">
        <v>73</v>
      </c>
      <c r="M20" s="18">
        <v>1</v>
      </c>
      <c r="N20" s="19">
        <f t="shared" si="2"/>
        <v>75</v>
      </c>
      <c r="O20" s="20">
        <f t="shared" si="0"/>
        <v>102.73972602739727</v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14"/>
      <c r="B21" s="15" t="str">
        <f>'[2]61'!B21</f>
        <v>Siak Hulu</v>
      </c>
      <c r="C21" s="15" t="str">
        <f>'[2]61'!C21</f>
        <v>Pangkalan Baru</v>
      </c>
      <c r="D21" s="16">
        <v>28</v>
      </c>
      <c r="E21" s="18">
        <v>1</v>
      </c>
      <c r="F21" s="18">
        <v>33</v>
      </c>
      <c r="G21" s="18">
        <v>2</v>
      </c>
      <c r="H21" s="17"/>
      <c r="I21" s="18">
        <v>5</v>
      </c>
      <c r="J21" s="17"/>
      <c r="K21" s="18">
        <v>1</v>
      </c>
      <c r="L21" s="18">
        <v>38</v>
      </c>
      <c r="M21" s="18">
        <v>2</v>
      </c>
      <c r="N21" s="19">
        <f t="shared" si="2"/>
        <v>41</v>
      </c>
      <c r="O21" s="20">
        <f t="shared" si="0"/>
        <v>146.42857142857142</v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14">
        <v>7</v>
      </c>
      <c r="B22" s="15" t="str">
        <f>'[2]61'!B22</f>
        <v>Kampar Kiri</v>
      </c>
      <c r="C22" s="15" t="str">
        <f>'[2]61'!C22</f>
        <v>Lipat Kain</v>
      </c>
      <c r="D22" s="16">
        <v>50</v>
      </c>
      <c r="E22" s="18">
        <v>1</v>
      </c>
      <c r="F22" s="18">
        <v>51</v>
      </c>
      <c r="G22" s="18">
        <v>3</v>
      </c>
      <c r="H22" s="17"/>
      <c r="I22" s="18">
        <v>1</v>
      </c>
      <c r="J22" s="17"/>
      <c r="K22" s="18">
        <v>1</v>
      </c>
      <c r="L22" s="18">
        <v>52</v>
      </c>
      <c r="M22" s="18">
        <v>3</v>
      </c>
      <c r="N22" s="19">
        <f t="shared" si="2"/>
        <v>56</v>
      </c>
      <c r="O22" s="20">
        <f t="shared" si="0"/>
        <v>112.00000000000001</v>
      </c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14">
        <v>8</v>
      </c>
      <c r="B23" s="15" t="str">
        <f>'[2]61'!B23</f>
        <v>Kampar Kiri Hilir</v>
      </c>
      <c r="C23" s="15" t="str">
        <f>'[2]61'!C23</f>
        <v>Sungai Pagar</v>
      </c>
      <c r="D23" s="16">
        <v>21</v>
      </c>
      <c r="E23" s="17"/>
      <c r="F23" s="17"/>
      <c r="G23" s="17"/>
      <c r="H23" s="17"/>
      <c r="I23" s="18">
        <v>23</v>
      </c>
      <c r="J23" s="17"/>
      <c r="K23" s="18">
        <v>0</v>
      </c>
      <c r="L23" s="18">
        <v>23</v>
      </c>
      <c r="M23" s="18">
        <v>0</v>
      </c>
      <c r="N23" s="19">
        <v>23</v>
      </c>
      <c r="O23" s="20">
        <f t="shared" si="0"/>
        <v>109.52380952380953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14">
        <v>9</v>
      </c>
      <c r="B24" s="15" t="str">
        <f>'[2]61'!B24</f>
        <v>Kampar Kiri Hulu</v>
      </c>
      <c r="C24" s="15" t="str">
        <f>'[2]61'!C24</f>
        <v>Gema</v>
      </c>
      <c r="D24" s="16">
        <v>12</v>
      </c>
      <c r="E24" s="17"/>
      <c r="F24" s="18">
        <v>30</v>
      </c>
      <c r="G24" s="18">
        <v>1</v>
      </c>
      <c r="H24" s="17"/>
      <c r="I24" s="17"/>
      <c r="J24" s="17"/>
      <c r="K24" s="18">
        <v>0</v>
      </c>
      <c r="L24" s="18">
        <v>30</v>
      </c>
      <c r="M24" s="18">
        <v>1</v>
      </c>
      <c r="N24" s="19">
        <v>31</v>
      </c>
      <c r="O24" s="20">
        <f t="shared" si="0"/>
        <v>258.33333333333337</v>
      </c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14"/>
      <c r="B25" s="15" t="str">
        <f>'[2]61'!B25</f>
        <v>Kampar Kiri Hulu</v>
      </c>
      <c r="C25" s="15" t="str">
        <f>'[2]61'!C25</f>
        <v>Batu Sasak</v>
      </c>
      <c r="D25" s="16">
        <v>5</v>
      </c>
      <c r="E25" s="17"/>
      <c r="F25" s="18">
        <v>3</v>
      </c>
      <c r="G25" s="18">
        <v>4</v>
      </c>
      <c r="H25" s="17"/>
      <c r="I25" s="17"/>
      <c r="J25" s="17"/>
      <c r="K25" s="18">
        <v>0</v>
      </c>
      <c r="L25" s="18">
        <v>3</v>
      </c>
      <c r="M25" s="18">
        <v>4</v>
      </c>
      <c r="N25" s="19">
        <v>7</v>
      </c>
      <c r="O25" s="20">
        <f t="shared" si="0"/>
        <v>140</v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14">
        <v>10</v>
      </c>
      <c r="B26" s="15" t="str">
        <f>'[2]61'!B26</f>
        <v>Tapung</v>
      </c>
      <c r="C26" s="15" t="str">
        <f>'[2]61'!C26</f>
        <v>Petapahan</v>
      </c>
      <c r="D26" s="16">
        <v>32</v>
      </c>
      <c r="E26" s="17"/>
      <c r="F26" s="18">
        <v>17</v>
      </c>
      <c r="G26" s="18">
        <v>3</v>
      </c>
      <c r="H26" s="17"/>
      <c r="I26" s="18">
        <v>10</v>
      </c>
      <c r="J26" s="17"/>
      <c r="K26" s="18">
        <v>0</v>
      </c>
      <c r="L26" s="18">
        <v>27</v>
      </c>
      <c r="M26" s="18">
        <v>3</v>
      </c>
      <c r="N26" s="19">
        <f t="shared" ref="N26:N35" si="3">SUM(K26:M26)</f>
        <v>30</v>
      </c>
      <c r="O26" s="20">
        <f t="shared" si="0"/>
        <v>93.75</v>
      </c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6" x14ac:dyDescent="0.3">
      <c r="A27" s="14"/>
      <c r="B27" s="15" t="str">
        <f>'[2]61'!B27</f>
        <v>Tapung</v>
      </c>
      <c r="C27" s="15" t="str">
        <f>'[2]61'!C27</f>
        <v>Pantai Cermin</v>
      </c>
      <c r="D27" s="16">
        <v>62</v>
      </c>
      <c r="E27" s="17"/>
      <c r="F27" s="18">
        <v>54</v>
      </c>
      <c r="G27" s="18">
        <v>4</v>
      </c>
      <c r="H27" s="17"/>
      <c r="I27" s="18">
        <v>1</v>
      </c>
      <c r="J27" s="17"/>
      <c r="K27" s="18">
        <v>0</v>
      </c>
      <c r="L27" s="18">
        <v>55</v>
      </c>
      <c r="M27" s="18">
        <v>4</v>
      </c>
      <c r="N27" s="19">
        <f t="shared" si="3"/>
        <v>59</v>
      </c>
      <c r="O27" s="20">
        <f t="shared" si="0"/>
        <v>95.161290322580655</v>
      </c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6" x14ac:dyDescent="0.3">
      <c r="A28" s="14"/>
      <c r="B28" s="15" t="str">
        <f>'[2]61'!B28</f>
        <v>Tapung</v>
      </c>
      <c r="C28" s="15" t="str">
        <f>'[2]61'!C28</f>
        <v>Tapung</v>
      </c>
      <c r="D28" s="16">
        <v>59</v>
      </c>
      <c r="E28" s="18">
        <v>1</v>
      </c>
      <c r="F28" s="18">
        <v>45</v>
      </c>
      <c r="G28" s="18">
        <v>3</v>
      </c>
      <c r="H28" s="17"/>
      <c r="I28" s="18">
        <v>3</v>
      </c>
      <c r="J28" s="17"/>
      <c r="K28" s="18">
        <v>1</v>
      </c>
      <c r="L28" s="18">
        <v>48</v>
      </c>
      <c r="M28" s="18">
        <v>3</v>
      </c>
      <c r="N28" s="19">
        <f t="shared" si="3"/>
        <v>52</v>
      </c>
      <c r="O28" s="20">
        <f t="shared" si="0"/>
        <v>88.135593220338976</v>
      </c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6" x14ac:dyDescent="0.3">
      <c r="A29" s="14">
        <v>11</v>
      </c>
      <c r="B29" s="15" t="str">
        <f>'[2]61'!B29</f>
        <v>Tapung Hilir</v>
      </c>
      <c r="C29" s="15" t="str">
        <f>'[2]61'!C29</f>
        <v>Kota Garo</v>
      </c>
      <c r="D29" s="16">
        <v>41</v>
      </c>
      <c r="E29" s="17"/>
      <c r="F29" s="18">
        <v>24</v>
      </c>
      <c r="G29" s="17"/>
      <c r="H29" s="18">
        <v>4</v>
      </c>
      <c r="I29" s="17"/>
      <c r="J29" s="17"/>
      <c r="K29" s="18">
        <v>4</v>
      </c>
      <c r="L29" s="18">
        <v>24</v>
      </c>
      <c r="M29" s="18">
        <v>0</v>
      </c>
      <c r="N29" s="19">
        <f t="shared" si="3"/>
        <v>28</v>
      </c>
      <c r="O29" s="20">
        <f t="shared" si="0"/>
        <v>68.292682926829272</v>
      </c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6" x14ac:dyDescent="0.3">
      <c r="A30" s="14"/>
      <c r="B30" s="15" t="str">
        <f>'[2]61'!B30</f>
        <v>Tapung Hilir</v>
      </c>
      <c r="C30" s="15" t="str">
        <f>'[2]61'!C30</f>
        <v>Tanah Tinggi</v>
      </c>
      <c r="D30" s="16">
        <v>39</v>
      </c>
      <c r="E30" s="18">
        <v>1</v>
      </c>
      <c r="F30" s="18">
        <v>32</v>
      </c>
      <c r="G30" s="18">
        <v>1</v>
      </c>
      <c r="H30" s="17"/>
      <c r="I30" s="17"/>
      <c r="J30" s="18">
        <v>1</v>
      </c>
      <c r="K30" s="18">
        <v>1</v>
      </c>
      <c r="L30" s="18">
        <v>32</v>
      </c>
      <c r="M30" s="18">
        <v>2</v>
      </c>
      <c r="N30" s="19">
        <f t="shared" si="3"/>
        <v>35</v>
      </c>
      <c r="O30" s="20">
        <f t="shared" si="0"/>
        <v>89.743589743589752</v>
      </c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6" x14ac:dyDescent="0.3">
      <c r="A31" s="14">
        <v>12</v>
      </c>
      <c r="B31" s="15" t="str">
        <f>'[2]61'!B31</f>
        <v>Tapung Hulu</v>
      </c>
      <c r="C31" s="15" t="str">
        <f>'[2]61'!C31</f>
        <v>Suka Ramai</v>
      </c>
      <c r="D31" s="16">
        <v>61</v>
      </c>
      <c r="E31" s="17"/>
      <c r="F31" s="18">
        <v>39</v>
      </c>
      <c r="G31" s="17"/>
      <c r="H31" s="17"/>
      <c r="I31" s="18">
        <v>2</v>
      </c>
      <c r="J31" s="17"/>
      <c r="K31" s="18">
        <v>0</v>
      </c>
      <c r="L31" s="18">
        <v>41</v>
      </c>
      <c r="M31" s="18">
        <v>0</v>
      </c>
      <c r="N31" s="19">
        <f t="shared" si="3"/>
        <v>41</v>
      </c>
      <c r="O31" s="20">
        <f t="shared" si="0"/>
        <v>67.213114754098356</v>
      </c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6" x14ac:dyDescent="0.3">
      <c r="A32" s="14"/>
      <c r="B32" s="15" t="str">
        <f>'[2]61'!B32</f>
        <v>Tapung Hulu</v>
      </c>
      <c r="C32" s="15" t="str">
        <f>'[2]61'!C32</f>
        <v>Sinama Nenek</v>
      </c>
      <c r="D32" s="16">
        <v>51</v>
      </c>
      <c r="E32" s="17"/>
      <c r="F32" s="18">
        <v>16</v>
      </c>
      <c r="G32" s="18">
        <v>2</v>
      </c>
      <c r="H32" s="17"/>
      <c r="I32" s="17"/>
      <c r="J32" s="17"/>
      <c r="K32" s="18">
        <v>0</v>
      </c>
      <c r="L32" s="18">
        <v>16</v>
      </c>
      <c r="M32" s="18">
        <v>2</v>
      </c>
      <c r="N32" s="19">
        <f t="shared" si="3"/>
        <v>18</v>
      </c>
      <c r="O32" s="20">
        <f t="shared" si="0"/>
        <v>35.294117647058826</v>
      </c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6" x14ac:dyDescent="0.3">
      <c r="A33" s="14">
        <v>13</v>
      </c>
      <c r="B33" s="15" t="str">
        <f>'[2]61'!B33</f>
        <v>Salo</v>
      </c>
      <c r="C33" s="15" t="str">
        <f>'[2]61'!C33</f>
        <v>Salo</v>
      </c>
      <c r="D33" s="16">
        <v>37</v>
      </c>
      <c r="E33" s="17"/>
      <c r="F33" s="18">
        <v>46</v>
      </c>
      <c r="G33" s="17"/>
      <c r="H33" s="17"/>
      <c r="I33" s="17"/>
      <c r="J33" s="17"/>
      <c r="K33" s="18">
        <v>0</v>
      </c>
      <c r="L33" s="18">
        <v>46</v>
      </c>
      <c r="M33" s="18">
        <v>0</v>
      </c>
      <c r="N33" s="19">
        <f t="shared" si="3"/>
        <v>46</v>
      </c>
      <c r="O33" s="20">
        <f t="shared" si="0"/>
        <v>124.32432432432432</v>
      </c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6" x14ac:dyDescent="0.3">
      <c r="A34" s="14">
        <v>14</v>
      </c>
      <c r="B34" s="15" t="str">
        <f>'[2]61'!B34</f>
        <v>Rumbio Jaya</v>
      </c>
      <c r="C34" s="15" t="str">
        <f>'[2]61'!C34</f>
        <v>Rumbio</v>
      </c>
      <c r="D34" s="16">
        <v>27</v>
      </c>
      <c r="E34" s="17"/>
      <c r="F34" s="18">
        <v>28</v>
      </c>
      <c r="G34" s="18">
        <v>1</v>
      </c>
      <c r="H34" s="17"/>
      <c r="I34" s="17"/>
      <c r="J34" s="17"/>
      <c r="K34" s="18">
        <v>0</v>
      </c>
      <c r="L34" s="18">
        <v>28</v>
      </c>
      <c r="M34" s="18">
        <v>1</v>
      </c>
      <c r="N34" s="19">
        <f t="shared" si="3"/>
        <v>29</v>
      </c>
      <c r="O34" s="20">
        <f t="shared" si="0"/>
        <v>107.40740740740742</v>
      </c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6" x14ac:dyDescent="0.3">
      <c r="A35" s="14">
        <v>15</v>
      </c>
      <c r="B35" s="15" t="str">
        <f>'[2]61'!B35</f>
        <v>Bangkinang</v>
      </c>
      <c r="C35" s="15" t="str">
        <f>'[2]61'!C35</f>
        <v>Laboy Jaya</v>
      </c>
      <c r="D35" s="16">
        <v>49</v>
      </c>
      <c r="E35" s="17"/>
      <c r="F35" s="18">
        <v>48</v>
      </c>
      <c r="G35" s="17"/>
      <c r="H35" s="17"/>
      <c r="I35" s="18">
        <v>7</v>
      </c>
      <c r="J35" s="17"/>
      <c r="K35" s="18">
        <v>0</v>
      </c>
      <c r="L35" s="18">
        <v>55</v>
      </c>
      <c r="M35" s="18">
        <v>0</v>
      </c>
      <c r="N35" s="19">
        <f t="shared" si="3"/>
        <v>55</v>
      </c>
      <c r="O35" s="20">
        <f t="shared" si="0"/>
        <v>112.24489795918366</v>
      </c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6" x14ac:dyDescent="0.3">
      <c r="A36" s="14">
        <v>16</v>
      </c>
      <c r="B36" s="15" t="str">
        <f>'[2]61'!B36</f>
        <v>Perhentian Raja</v>
      </c>
      <c r="C36" s="15" t="str">
        <f>'[2]61'!C36</f>
        <v>Pantai Raja</v>
      </c>
      <c r="D36" s="16">
        <v>27</v>
      </c>
      <c r="E36" s="17"/>
      <c r="F36" s="18">
        <v>23</v>
      </c>
      <c r="G36" s="18">
        <v>4</v>
      </c>
      <c r="H36" s="17"/>
      <c r="I36" s="17"/>
      <c r="J36" s="17"/>
      <c r="K36" s="18">
        <v>0</v>
      </c>
      <c r="L36" s="18">
        <v>23</v>
      </c>
      <c r="M36" s="18">
        <v>4</v>
      </c>
      <c r="N36" s="19">
        <v>27</v>
      </c>
      <c r="O36" s="20">
        <f t="shared" si="0"/>
        <v>100</v>
      </c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6" x14ac:dyDescent="0.3">
      <c r="A37" s="14">
        <v>17</v>
      </c>
      <c r="B37" s="15" t="str">
        <f>'[2]61'!B37</f>
        <v>Kampa</v>
      </c>
      <c r="C37" s="15" t="str">
        <f>'[2]61'!C37</f>
        <v>Kampa</v>
      </c>
      <c r="D37" s="16">
        <v>34</v>
      </c>
      <c r="E37" s="17"/>
      <c r="F37" s="18">
        <v>38</v>
      </c>
      <c r="G37" s="17"/>
      <c r="H37" s="17"/>
      <c r="I37" s="17"/>
      <c r="J37" s="17"/>
      <c r="K37" s="18">
        <v>0</v>
      </c>
      <c r="L37" s="18">
        <v>38</v>
      </c>
      <c r="M37" s="18">
        <v>0</v>
      </c>
      <c r="N37" s="19">
        <f t="shared" ref="N37:N40" si="4">SUM(K37:M37)</f>
        <v>38</v>
      </c>
      <c r="O37" s="20">
        <f t="shared" si="0"/>
        <v>111.76470588235294</v>
      </c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6" x14ac:dyDescent="0.3">
      <c r="A38" s="14">
        <v>18</v>
      </c>
      <c r="B38" s="15" t="str">
        <f>'[2]61'!B38</f>
        <v>Kampar Utara</v>
      </c>
      <c r="C38" s="15" t="str">
        <f>'[2]61'!C38</f>
        <v>Sawah</v>
      </c>
      <c r="D38" s="16">
        <v>25</v>
      </c>
      <c r="E38" s="17"/>
      <c r="F38" s="18">
        <v>25</v>
      </c>
      <c r="G38" s="17"/>
      <c r="H38" s="17"/>
      <c r="I38" s="17"/>
      <c r="J38" s="17"/>
      <c r="K38" s="18">
        <v>0</v>
      </c>
      <c r="L38" s="18">
        <v>25</v>
      </c>
      <c r="M38" s="18">
        <v>0</v>
      </c>
      <c r="N38" s="19">
        <f t="shared" si="4"/>
        <v>25</v>
      </c>
      <c r="O38" s="20">
        <f t="shared" si="0"/>
        <v>100</v>
      </c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6" x14ac:dyDescent="0.3">
      <c r="A39" s="14">
        <v>19</v>
      </c>
      <c r="B39" s="15" t="str">
        <f>'[2]61'!B39</f>
        <v>Kampar Kiri Tengah</v>
      </c>
      <c r="C39" s="15" t="str">
        <f>'[2]61'!C39</f>
        <v>Simalinyang</v>
      </c>
      <c r="D39" s="16">
        <v>44</v>
      </c>
      <c r="E39" s="17"/>
      <c r="F39" s="18">
        <v>41</v>
      </c>
      <c r="G39" s="17"/>
      <c r="H39" s="17"/>
      <c r="I39" s="17"/>
      <c r="J39" s="17"/>
      <c r="K39" s="18">
        <v>0</v>
      </c>
      <c r="L39" s="18">
        <v>41</v>
      </c>
      <c r="M39" s="18">
        <v>0</v>
      </c>
      <c r="N39" s="19">
        <f t="shared" si="4"/>
        <v>41</v>
      </c>
      <c r="O39" s="20">
        <f t="shared" si="0"/>
        <v>93.181818181818173</v>
      </c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6" x14ac:dyDescent="0.3">
      <c r="A40" s="14">
        <v>20</v>
      </c>
      <c r="B40" s="15" t="str">
        <f>'[2]61'!B40</f>
        <v>Gunung Sahilan</v>
      </c>
      <c r="C40" s="15" t="str">
        <f>'[2]61'!C40</f>
        <v>Gunung Sahilan</v>
      </c>
      <c r="D40" s="16">
        <v>14</v>
      </c>
      <c r="E40" s="17"/>
      <c r="F40" s="18">
        <v>13</v>
      </c>
      <c r="G40" s="17"/>
      <c r="H40" s="17"/>
      <c r="I40" s="17"/>
      <c r="J40" s="17"/>
      <c r="K40" s="18">
        <v>0</v>
      </c>
      <c r="L40" s="18">
        <v>13</v>
      </c>
      <c r="M40" s="18">
        <v>0</v>
      </c>
      <c r="N40" s="19">
        <f t="shared" si="4"/>
        <v>13</v>
      </c>
      <c r="O40" s="20">
        <f t="shared" si="0"/>
        <v>92.857142857142861</v>
      </c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6" x14ac:dyDescent="0.3">
      <c r="A41" s="14"/>
      <c r="B41" s="15" t="str">
        <f>'[2]61'!B41</f>
        <v>Gunung Sahilan</v>
      </c>
      <c r="C41" s="15" t="str">
        <f>'[2]61'!C41</f>
        <v>Gunung Sari</v>
      </c>
      <c r="D41" s="16">
        <v>18</v>
      </c>
      <c r="E41" s="17"/>
      <c r="F41" s="18">
        <v>17</v>
      </c>
      <c r="G41" s="17"/>
      <c r="H41" s="17"/>
      <c r="I41" s="17"/>
      <c r="J41" s="17"/>
      <c r="K41" s="18">
        <v>0</v>
      </c>
      <c r="L41" s="18">
        <v>17</v>
      </c>
      <c r="M41" s="18">
        <v>0</v>
      </c>
      <c r="N41" s="19">
        <v>17</v>
      </c>
      <c r="O41" s="20">
        <f t="shared" si="0"/>
        <v>94.444444444444443</v>
      </c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6" x14ac:dyDescent="0.3">
      <c r="A42" s="14">
        <v>21</v>
      </c>
      <c r="B42" s="15" t="str">
        <f>'[2]61'!B42</f>
        <v>Koto Kampar Hulu</v>
      </c>
      <c r="C42" s="15" t="str">
        <f>'[2]61'!C42</f>
        <v>Sibiruang</v>
      </c>
      <c r="D42" s="16">
        <v>27</v>
      </c>
      <c r="E42" s="17"/>
      <c r="F42" s="18">
        <v>22</v>
      </c>
      <c r="G42" s="18">
        <v>5</v>
      </c>
      <c r="H42" s="17"/>
      <c r="I42" s="17"/>
      <c r="J42" s="18">
        <v>1</v>
      </c>
      <c r="K42" s="18">
        <v>0</v>
      </c>
      <c r="L42" s="18">
        <v>22</v>
      </c>
      <c r="M42" s="18">
        <v>6</v>
      </c>
      <c r="N42" s="19">
        <f>SUM(K42:M42)</f>
        <v>28</v>
      </c>
      <c r="O42" s="20">
        <f t="shared" si="0"/>
        <v>103.7037037037037</v>
      </c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6" x14ac:dyDescent="0.25">
      <c r="A43" s="28" t="s">
        <v>7</v>
      </c>
      <c r="B43" s="29"/>
      <c r="C43" s="21"/>
      <c r="D43" s="22">
        <f t="shared" ref="D43:N43" si="5">SUM(D12:D42)</f>
        <v>1246</v>
      </c>
      <c r="E43" s="22">
        <f t="shared" si="5"/>
        <v>6</v>
      </c>
      <c r="F43" s="22">
        <f t="shared" si="5"/>
        <v>1073</v>
      </c>
      <c r="G43" s="22">
        <f t="shared" si="5"/>
        <v>43</v>
      </c>
      <c r="H43" s="22">
        <f t="shared" si="5"/>
        <v>4</v>
      </c>
      <c r="I43" s="22">
        <f t="shared" si="5"/>
        <v>62</v>
      </c>
      <c r="J43" s="22">
        <f t="shared" si="5"/>
        <v>2</v>
      </c>
      <c r="K43" s="22">
        <f t="shared" si="5"/>
        <v>10</v>
      </c>
      <c r="L43" s="22">
        <f t="shared" si="5"/>
        <v>1135</v>
      </c>
      <c r="M43" s="22">
        <f t="shared" si="5"/>
        <v>45</v>
      </c>
      <c r="N43" s="22">
        <f t="shared" si="5"/>
        <v>1190</v>
      </c>
      <c r="O43" s="23">
        <f t="shared" si="0"/>
        <v>95.50561797752809</v>
      </c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5">
      <c r="A45" s="30" t="s">
        <v>14</v>
      </c>
      <c r="B45" s="31"/>
      <c r="C45" s="31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25.5" customHeight="1" x14ac:dyDescent="0.25">
      <c r="A46" s="25"/>
      <c r="B46" s="30" t="s">
        <v>15</v>
      </c>
      <c r="C46" s="31"/>
      <c r="D46" s="31"/>
      <c r="E46" s="31"/>
      <c r="F46" s="31"/>
      <c r="G46" s="31"/>
      <c r="H46" s="25"/>
      <c r="I46" s="25"/>
      <c r="J46" s="25"/>
      <c r="K46" s="25"/>
      <c r="L46" s="25"/>
      <c r="M46" s="25"/>
      <c r="N46" s="25"/>
      <c r="O46" s="25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spans="1:25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</sheetData>
  <mergeCells count="14">
    <mergeCell ref="N9:O9"/>
    <mergeCell ref="A43:B43"/>
    <mergeCell ref="A45:C45"/>
    <mergeCell ref="B46:G46"/>
    <mergeCell ref="A1:B1"/>
    <mergeCell ref="A3:O3"/>
    <mergeCell ref="A7:A10"/>
    <mergeCell ref="B7:B10"/>
    <mergeCell ref="C7:C10"/>
    <mergeCell ref="D7:D10"/>
    <mergeCell ref="E7:O8"/>
    <mergeCell ref="E9:G9"/>
    <mergeCell ref="H9:J9"/>
    <mergeCell ref="K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2026-06-18T10:32:58Z</dcterms:created>
  <dcterms:modified xsi:type="dcterms:W3CDTF">2026-06-23T04:23:04Z</dcterms:modified>
</cp:coreProperties>
</file>