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DATA UNTUK SDI\"/>
    </mc:Choice>
  </mc:AlternateContent>
  <xr:revisionPtr revIDLastSave="0" documentId="13_ncr:1_{38355B34-C0A8-446E-956D-4D5F1A937E2E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tANGKAP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7" i="1" l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E21" i="1"/>
  <c r="C21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W20" i="1" l="1"/>
  <c r="W17" i="1"/>
  <c r="L28" i="1"/>
  <c r="I28" i="1"/>
  <c r="W14" i="1"/>
  <c r="W18" i="1"/>
  <c r="O28" i="1"/>
  <c r="P28" i="1"/>
  <c r="S28" i="1"/>
  <c r="E28" i="1"/>
  <c r="W25" i="1"/>
  <c r="J28" i="1"/>
  <c r="G28" i="1"/>
  <c r="W8" i="1"/>
  <c r="T28" i="1"/>
  <c r="W13" i="1"/>
  <c r="W21" i="1"/>
  <c r="W10" i="1"/>
  <c r="D28" i="1"/>
  <c r="W7" i="1"/>
  <c r="W22" i="1"/>
  <c r="W26" i="1"/>
  <c r="W16" i="1"/>
  <c r="F28" i="1"/>
  <c r="W12" i="1"/>
  <c r="U28" i="1"/>
  <c r="V28" i="1"/>
  <c r="W9" i="1"/>
  <c r="K28" i="1"/>
  <c r="W23" i="1"/>
  <c r="W27" i="1"/>
  <c r="N28" i="1"/>
  <c r="H28" i="1"/>
  <c r="Q28" i="1"/>
  <c r="M28" i="1"/>
  <c r="W11" i="1"/>
  <c r="W15" i="1"/>
  <c r="W19" i="1"/>
  <c r="W24" i="1"/>
  <c r="R28" i="1"/>
  <c r="C28" i="1"/>
  <c r="W28" i="1" l="1"/>
</calcChain>
</file>

<file path=xl/sharedStrings.xml><?xml version="1.0" encoding="utf-8"?>
<sst xmlns="http://schemas.openxmlformats.org/spreadsheetml/2006/main" count="44" uniqueCount="44">
  <si>
    <t>No.</t>
  </si>
  <si>
    <t>Kecamatan</t>
  </si>
  <si>
    <t>Jenis ikan yang tertangkap (Kg)</t>
  </si>
  <si>
    <t>Jumlah</t>
  </si>
  <si>
    <t>Baung/Geso/ Ingir-ingir</t>
  </si>
  <si>
    <t>Gabus/Bujuk/Bocek/ Jalai</t>
  </si>
  <si>
    <t>Lele/Tilan   / Belut</t>
  </si>
  <si>
    <t>Gurami</t>
  </si>
  <si>
    <t>Hampala/ Barau</t>
  </si>
  <si>
    <t>Jelawat/ Lemak/ Gadih</t>
  </si>
  <si>
    <t>Selais</t>
  </si>
  <si>
    <t>Lampan/ Kupiek/ Tabinggalan/ Doputio</t>
  </si>
  <si>
    <t>Mas</t>
  </si>
  <si>
    <t>Motan/ Lelan/ Mali/ Sepaku</t>
  </si>
  <si>
    <t>Nila</t>
  </si>
  <si>
    <t>Pantau/ Sepimping/ Pitulu/ Bunga Air</t>
  </si>
  <si>
    <t>Patin/ Juaro</t>
  </si>
  <si>
    <t>Tapah</t>
  </si>
  <si>
    <t>Toman</t>
  </si>
  <si>
    <t>Tawes/ Paweh/ Nilam/Seluang Kelabau</t>
  </si>
  <si>
    <t>Tambakan/ Katung/ Tuakang/ Sepat Siam/ Puyuh</t>
  </si>
  <si>
    <t>Udang</t>
  </si>
  <si>
    <t xml:space="preserve">Siak Hulu                                 </t>
  </si>
  <si>
    <t xml:space="preserve">Tapung Hulu </t>
  </si>
  <si>
    <t xml:space="preserve">Tapung </t>
  </si>
  <si>
    <t xml:space="preserve">Tapung Hilir                  </t>
  </si>
  <si>
    <t xml:space="preserve">Perhentian Raja             </t>
  </si>
  <si>
    <t xml:space="preserve">Kampar Kiri Hilir </t>
  </si>
  <si>
    <t xml:space="preserve">Kampar Kiri Tengah   </t>
  </si>
  <si>
    <t xml:space="preserve">Kampar Kiri                        </t>
  </si>
  <si>
    <t xml:space="preserve">Gunung Sahilan           </t>
  </si>
  <si>
    <t xml:space="preserve">Kampar Kiri Hulu    </t>
  </si>
  <si>
    <t xml:space="preserve">Tambang                          </t>
  </si>
  <si>
    <t xml:space="preserve">Kampa </t>
  </si>
  <si>
    <t xml:space="preserve">Rumbio Jaya               </t>
  </si>
  <si>
    <t xml:space="preserve">Kampar Utara                       </t>
  </si>
  <si>
    <t xml:space="preserve">Kampar </t>
  </si>
  <si>
    <t xml:space="preserve">Bangkinang                       </t>
  </si>
  <si>
    <t xml:space="preserve">Bangkinang Kota                </t>
  </si>
  <si>
    <t xml:space="preserve">Salo                                </t>
  </si>
  <si>
    <t xml:space="preserve">Kuok </t>
  </si>
  <si>
    <t xml:space="preserve">Koto Kampar Hulu </t>
  </si>
  <si>
    <t xml:space="preserve">XIII Koto Kampar </t>
  </si>
  <si>
    <t>JUMLAH PRODUKSI PERIKANAN TANGKAP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</si>
</sst>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* #,##0_);_(* \(#,##0\);_(* &quot;-&quot;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890133365886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64" fontId="7" fillId="0" borderId="0" applyFont="0" applyFill="0" applyBorder="0" applyAlignment="0" applyProtection="0">
      <alignment vertical="center"/>
    </xf>
    <xf numFmtId="165" fontId="7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65" fontId="1" fillId="0" borderId="0" xfId="2" applyFont="1" applyAlignment="1"/>
    <xf numFmtId="165" fontId="2" fillId="0" borderId="0" xfId="2" applyFont="1" applyAlignment="1">
      <alignment horizontal="left"/>
    </xf>
    <xf numFmtId="165" fontId="1" fillId="0" borderId="0" xfId="2" applyFont="1" applyAlignment="1">
      <alignment horizontal="left"/>
    </xf>
    <xf numFmtId="165" fontId="2" fillId="0" borderId="0" xfId="2" applyFont="1" applyAlignment="1"/>
    <xf numFmtId="165" fontId="4" fillId="2" borderId="1" xfId="2" applyFont="1" applyFill="1" applyBorder="1" applyAlignment="1">
      <alignment horizontal="center" vertical="center"/>
    </xf>
    <xf numFmtId="165" fontId="3" fillId="2" borderId="4" xfId="2" applyFont="1" applyFill="1" applyBorder="1" applyAlignment="1">
      <alignment horizontal="center" vertical="center"/>
    </xf>
    <xf numFmtId="165" fontId="4" fillId="2" borderId="4" xfId="2" applyFont="1" applyFill="1" applyBorder="1" applyAlignment="1">
      <alignment horizontal="center" vertical="center"/>
    </xf>
    <xf numFmtId="165" fontId="4" fillId="2" borderId="5" xfId="2" applyFont="1" applyFill="1" applyBorder="1" applyAlignment="1">
      <alignment horizontal="center" vertical="center" wrapText="1"/>
    </xf>
    <xf numFmtId="165" fontId="3" fillId="3" borderId="5" xfId="2" applyFont="1" applyFill="1" applyBorder="1" applyAlignment="1">
      <alignment horizontal="center" vertical="top"/>
    </xf>
    <xf numFmtId="165" fontId="5" fillId="3" borderId="5" xfId="2" applyFont="1" applyFill="1" applyBorder="1" applyAlignment="1">
      <alignment vertical="center" wrapText="1"/>
    </xf>
    <xf numFmtId="165" fontId="3" fillId="3" borderId="5" xfId="2" applyFont="1" applyFill="1" applyBorder="1" applyAlignment="1"/>
    <xf numFmtId="165" fontId="3" fillId="3" borderId="5" xfId="2" applyFont="1" applyFill="1" applyBorder="1" applyAlignment="1">
      <alignment vertical="top" wrapText="1"/>
    </xf>
    <xf numFmtId="165" fontId="3" fillId="3" borderId="6" xfId="2" applyFont="1" applyFill="1" applyBorder="1" applyAlignment="1">
      <alignment horizontal="center" vertical="top"/>
    </xf>
    <xf numFmtId="165" fontId="3" fillId="3" borderId="6" xfId="2" applyFont="1" applyFill="1" applyBorder="1" applyAlignment="1">
      <alignment vertical="top" wrapText="1"/>
    </xf>
    <xf numFmtId="165" fontId="6" fillId="3" borderId="6" xfId="2" applyFont="1" applyFill="1" applyBorder="1" applyAlignment="1"/>
    <xf numFmtId="165" fontId="3" fillId="3" borderId="0" xfId="2" applyFont="1" applyFill="1" applyBorder="1" applyAlignment="1">
      <alignment horizontal="center" vertical="top"/>
    </xf>
    <xf numFmtId="165" fontId="3" fillId="3" borderId="0" xfId="2" applyFont="1" applyFill="1" applyBorder="1" applyAlignment="1">
      <alignment vertical="top" wrapText="1"/>
    </xf>
    <xf numFmtId="165" fontId="6" fillId="3" borderId="0" xfId="2" applyFont="1" applyFill="1" applyBorder="1" applyAlignment="1"/>
    <xf numFmtId="165" fontId="4" fillId="2" borderId="7" xfId="2" applyFont="1" applyFill="1" applyBorder="1" applyAlignment="1">
      <alignment horizontal="center" vertical="center"/>
    </xf>
    <xf numFmtId="164" fontId="6" fillId="3" borderId="6" xfId="1" applyFont="1" applyFill="1" applyBorder="1" applyAlignment="1"/>
    <xf numFmtId="165" fontId="5" fillId="3" borderId="5" xfId="2" applyFont="1" applyFill="1" applyBorder="1" applyAlignment="1">
      <alignment horizontal="left" vertical="top" wrapText="1"/>
    </xf>
    <xf numFmtId="165" fontId="4" fillId="2" borderId="2" xfId="2" applyFont="1" applyFill="1" applyBorder="1" applyAlignment="1">
      <alignment horizontal="center" vertical="center"/>
    </xf>
    <xf numFmtId="165" fontId="4" fillId="2" borderId="3" xfId="2" applyFont="1" applyFill="1" applyBorder="1" applyAlignment="1">
      <alignment horizontal="center" vertical="center"/>
    </xf>
    <xf numFmtId="165" fontId="3" fillId="2" borderId="1" xfId="2" applyFont="1" applyFill="1" applyBorder="1" applyAlignment="1">
      <alignment horizontal="center" vertical="center"/>
    </xf>
    <xf numFmtId="165" fontId="3" fillId="2" borderId="4" xfId="2" applyFont="1" applyFill="1" applyBorder="1" applyAlignment="1">
      <alignment horizontal="center" vertical="center"/>
    </xf>
    <xf numFmtId="165" fontId="4" fillId="2" borderId="1" xfId="2" applyFont="1" applyFill="1" applyBorder="1" applyAlignment="1">
      <alignment horizontal="center" vertical="center"/>
    </xf>
    <xf numFmtId="165" fontId="4" fillId="2" borderId="4" xfId="2" applyFont="1" applyFill="1" applyBorder="1" applyAlignment="1">
      <alignment horizontal="center" vertical="center"/>
    </xf>
    <xf numFmtId="165" fontId="4" fillId="2" borderId="7" xfId="2" applyFont="1" applyFill="1" applyBorder="1" applyAlignment="1">
      <alignment horizontal="center" vertical="center"/>
    </xf>
    <xf numFmtId="164" fontId="3" fillId="0" borderId="5" xfId="1" applyFont="1" applyFill="1" applyBorder="1" applyAlignment="1"/>
    <xf numFmtId="165" fontId="2" fillId="0" borderId="0" xfId="2" applyFont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TATISTIK%20SEKTORAL/Prod%20Tangkap%20Triwul%20III%20Semester%20II%202025.%20Perubah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"/>
      <sheetName val="jun"/>
      <sheetName val="mei"/>
      <sheetName val="aprl"/>
      <sheetName val="mar"/>
      <sheetName val="feb"/>
      <sheetName val="jan"/>
      <sheetName val="Harga ikan"/>
      <sheetName val="produksmtr.I (2)"/>
      <sheetName val="produksmtr.I"/>
      <sheetName val="RekapJenis ikan"/>
      <sheetName val="Sheet1"/>
      <sheetName val="jan.pro"/>
      <sheetName val="feb.pro"/>
      <sheetName val="mar.pro"/>
      <sheetName val="aprl.pro"/>
      <sheetName val="mei.pro"/>
      <sheetName val="jun.pro"/>
      <sheetName val="jul.pro"/>
      <sheetName val="agus.pro"/>
      <sheetName val="sep.pro"/>
      <sheetName val="okt.pro"/>
      <sheetName val="nov.pro"/>
      <sheetName val="des.p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">
          <cell r="J18">
            <v>9125</v>
          </cell>
          <cell r="K18">
            <v>43</v>
          </cell>
          <cell r="L18">
            <v>95</v>
          </cell>
          <cell r="M18">
            <v>82</v>
          </cell>
          <cell r="N18">
            <v>30</v>
          </cell>
          <cell r="O18">
            <v>1</v>
          </cell>
          <cell r="P18">
            <v>26031</v>
          </cell>
          <cell r="Q18">
            <v>0</v>
          </cell>
          <cell r="R18">
            <v>71423</v>
          </cell>
          <cell r="S18">
            <v>6</v>
          </cell>
          <cell r="T18">
            <v>45687</v>
          </cell>
          <cell r="U18">
            <v>0</v>
          </cell>
          <cell r="V18">
            <v>18441</v>
          </cell>
          <cell r="W18">
            <v>14908</v>
          </cell>
          <cell r="X18">
            <v>67</v>
          </cell>
          <cell r="Y18">
            <v>69</v>
          </cell>
          <cell r="Z18">
            <v>25</v>
          </cell>
          <cell r="AA18">
            <v>0</v>
          </cell>
          <cell r="AB18">
            <v>0</v>
          </cell>
        </row>
        <row r="32">
          <cell r="J32">
            <v>1055</v>
          </cell>
          <cell r="K32">
            <v>0</v>
          </cell>
          <cell r="L32">
            <v>0</v>
          </cell>
          <cell r="M32">
            <v>1265</v>
          </cell>
          <cell r="N32">
            <v>0</v>
          </cell>
          <cell r="O32">
            <v>2085</v>
          </cell>
          <cell r="P32">
            <v>9005</v>
          </cell>
          <cell r="Q32">
            <v>0</v>
          </cell>
          <cell r="R32">
            <v>795</v>
          </cell>
          <cell r="S32">
            <v>0</v>
          </cell>
          <cell r="T32">
            <v>1670</v>
          </cell>
          <cell r="U32">
            <v>0</v>
          </cell>
          <cell r="V32">
            <v>1160</v>
          </cell>
          <cell r="W32">
            <v>760</v>
          </cell>
          <cell r="X32">
            <v>9084.7999999999993</v>
          </cell>
          <cell r="Y32">
            <v>0</v>
          </cell>
          <cell r="Z32">
            <v>40</v>
          </cell>
          <cell r="AA32">
            <v>0</v>
          </cell>
          <cell r="AB32">
            <v>0</v>
          </cell>
        </row>
        <row r="46">
          <cell r="J46">
            <v>3558</v>
          </cell>
          <cell r="K46">
            <v>4865</v>
          </cell>
          <cell r="L46">
            <v>908</v>
          </cell>
          <cell r="M46">
            <v>4110</v>
          </cell>
          <cell r="N46">
            <v>1016</v>
          </cell>
          <cell r="O46">
            <v>3429</v>
          </cell>
          <cell r="P46">
            <v>5257</v>
          </cell>
          <cell r="Q46">
            <v>178</v>
          </cell>
          <cell r="R46">
            <v>4857</v>
          </cell>
          <cell r="S46">
            <v>3862</v>
          </cell>
          <cell r="T46">
            <v>5337</v>
          </cell>
          <cell r="U46">
            <v>4950</v>
          </cell>
          <cell r="V46">
            <v>1998</v>
          </cell>
          <cell r="W46">
            <v>1577</v>
          </cell>
          <cell r="X46">
            <v>1867</v>
          </cell>
          <cell r="Y46">
            <v>1660</v>
          </cell>
          <cell r="Z46">
            <v>2298</v>
          </cell>
          <cell r="AA46">
            <v>0</v>
          </cell>
          <cell r="AB46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</row>
        <row r="74">
          <cell r="J74">
            <v>3134</v>
          </cell>
          <cell r="K74">
            <v>2208</v>
          </cell>
          <cell r="L74">
            <v>10</v>
          </cell>
          <cell r="M74">
            <v>130</v>
          </cell>
          <cell r="N74">
            <v>0</v>
          </cell>
          <cell r="O74">
            <v>17329</v>
          </cell>
          <cell r="P74">
            <v>4823</v>
          </cell>
          <cell r="Q74">
            <v>0</v>
          </cell>
          <cell r="R74">
            <v>2742</v>
          </cell>
          <cell r="S74">
            <v>530</v>
          </cell>
          <cell r="T74">
            <v>14824</v>
          </cell>
          <cell r="U74">
            <v>7828</v>
          </cell>
          <cell r="V74">
            <v>1773</v>
          </cell>
          <cell r="W74">
            <v>4872</v>
          </cell>
          <cell r="X74">
            <v>0</v>
          </cell>
          <cell r="Y74">
            <v>116</v>
          </cell>
          <cell r="Z74">
            <v>2909</v>
          </cell>
          <cell r="AA74">
            <v>0</v>
          </cell>
          <cell r="AB74">
            <v>0</v>
          </cell>
        </row>
        <row r="88">
          <cell r="I88">
            <v>5969</v>
          </cell>
          <cell r="J88">
            <v>2387</v>
          </cell>
          <cell r="K88">
            <v>0</v>
          </cell>
          <cell r="L88">
            <v>0</v>
          </cell>
          <cell r="M88">
            <v>1121</v>
          </cell>
          <cell r="N88">
            <v>0</v>
          </cell>
          <cell r="O88">
            <v>1699</v>
          </cell>
          <cell r="P88">
            <v>1043</v>
          </cell>
          <cell r="Q88">
            <v>0</v>
          </cell>
          <cell r="R88">
            <v>4742</v>
          </cell>
          <cell r="S88">
            <v>0</v>
          </cell>
          <cell r="T88">
            <v>3235</v>
          </cell>
          <cell r="U88">
            <v>0</v>
          </cell>
          <cell r="V88">
            <v>340</v>
          </cell>
          <cell r="W88">
            <v>58</v>
          </cell>
          <cell r="X88">
            <v>0</v>
          </cell>
          <cell r="Y88">
            <v>0</v>
          </cell>
          <cell r="Z88">
            <v>1206</v>
          </cell>
          <cell r="AA88">
            <v>0</v>
          </cell>
          <cell r="AB88">
            <v>0</v>
          </cell>
        </row>
        <row r="102">
          <cell r="I102">
            <v>23712</v>
          </cell>
          <cell r="J102">
            <v>6358</v>
          </cell>
          <cell r="K102">
            <v>4063</v>
          </cell>
          <cell r="L102">
            <v>3186</v>
          </cell>
          <cell r="M102">
            <v>4197</v>
          </cell>
          <cell r="N102">
            <v>21</v>
          </cell>
          <cell r="O102">
            <v>36586</v>
          </cell>
          <cell r="P102">
            <v>14391</v>
          </cell>
          <cell r="Q102">
            <v>0</v>
          </cell>
          <cell r="R102">
            <v>20695</v>
          </cell>
          <cell r="S102">
            <v>0</v>
          </cell>
          <cell r="T102">
            <v>65007</v>
          </cell>
          <cell r="U102">
            <v>11862</v>
          </cell>
          <cell r="V102">
            <v>5462</v>
          </cell>
          <cell r="W102">
            <v>8460</v>
          </cell>
          <cell r="X102">
            <v>6602</v>
          </cell>
          <cell r="Y102">
            <v>19169</v>
          </cell>
          <cell r="Z102">
            <v>2929</v>
          </cell>
          <cell r="AA102">
            <v>0</v>
          </cell>
          <cell r="AB102">
            <v>0</v>
          </cell>
        </row>
        <row r="116">
          <cell r="I116">
            <v>10160</v>
          </cell>
          <cell r="J116">
            <v>1595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3080</v>
          </cell>
          <cell r="P116">
            <v>11190</v>
          </cell>
          <cell r="Q116">
            <v>275</v>
          </cell>
          <cell r="R116">
            <v>4160</v>
          </cell>
          <cell r="S116">
            <v>195</v>
          </cell>
          <cell r="T116">
            <v>4420</v>
          </cell>
          <cell r="U116">
            <v>4870</v>
          </cell>
          <cell r="V116">
            <v>2165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</row>
        <row r="130">
          <cell r="I130">
            <v>28855</v>
          </cell>
          <cell r="J130">
            <v>4997</v>
          </cell>
          <cell r="K130">
            <v>260</v>
          </cell>
          <cell r="L130">
            <v>175</v>
          </cell>
          <cell r="M130">
            <v>7041</v>
          </cell>
          <cell r="N130">
            <v>0</v>
          </cell>
          <cell r="O130">
            <v>1575</v>
          </cell>
          <cell r="P130">
            <v>26627</v>
          </cell>
          <cell r="Q130">
            <v>0</v>
          </cell>
          <cell r="R130">
            <v>885</v>
          </cell>
          <cell r="S130">
            <v>0</v>
          </cell>
          <cell r="T130">
            <v>22593</v>
          </cell>
          <cell r="U130">
            <v>570</v>
          </cell>
          <cell r="V130">
            <v>215</v>
          </cell>
          <cell r="W130">
            <v>3522</v>
          </cell>
          <cell r="X130">
            <v>380</v>
          </cell>
          <cell r="Y130">
            <v>595</v>
          </cell>
          <cell r="Z130">
            <v>0</v>
          </cell>
          <cell r="AA130">
            <v>0</v>
          </cell>
          <cell r="AB130">
            <v>0</v>
          </cell>
        </row>
        <row r="144">
          <cell r="I144">
            <v>15835</v>
          </cell>
          <cell r="J144">
            <v>3370</v>
          </cell>
          <cell r="K144">
            <v>0</v>
          </cell>
          <cell r="L144">
            <v>0</v>
          </cell>
          <cell r="M144">
            <v>9331</v>
          </cell>
          <cell r="N144">
            <v>0</v>
          </cell>
          <cell r="O144">
            <v>9030</v>
          </cell>
          <cell r="P144">
            <v>13450</v>
          </cell>
          <cell r="Q144">
            <v>220</v>
          </cell>
          <cell r="R144">
            <v>12666</v>
          </cell>
          <cell r="S144">
            <v>0</v>
          </cell>
          <cell r="T144">
            <v>13118</v>
          </cell>
          <cell r="U144">
            <v>0</v>
          </cell>
          <cell r="V144">
            <v>3970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</row>
        <row r="158">
          <cell r="I158">
            <v>9530</v>
          </cell>
          <cell r="J158">
            <v>90</v>
          </cell>
          <cell r="K158">
            <v>0</v>
          </cell>
          <cell r="L158">
            <v>0</v>
          </cell>
          <cell r="M158">
            <v>5669</v>
          </cell>
          <cell r="N158">
            <v>0</v>
          </cell>
          <cell r="O158">
            <v>0</v>
          </cell>
          <cell r="P158">
            <v>12255</v>
          </cell>
          <cell r="Q158">
            <v>0</v>
          </cell>
          <cell r="R158">
            <v>5635</v>
          </cell>
          <cell r="S158">
            <v>0</v>
          </cell>
          <cell r="T158">
            <v>4999</v>
          </cell>
          <cell r="U158">
            <v>6165</v>
          </cell>
          <cell r="V158">
            <v>0</v>
          </cell>
          <cell r="W158">
            <v>0</v>
          </cell>
          <cell r="X158">
            <v>6067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</row>
        <row r="172">
          <cell r="I172">
            <v>11394.8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16914.8</v>
          </cell>
          <cell r="Q172">
            <v>0</v>
          </cell>
          <cell r="R172">
            <v>18451.68</v>
          </cell>
          <cell r="S172">
            <v>0</v>
          </cell>
          <cell r="T172">
            <v>25852</v>
          </cell>
          <cell r="U172">
            <v>0</v>
          </cell>
          <cell r="V172">
            <v>0</v>
          </cell>
          <cell r="W172">
            <v>0</v>
          </cell>
          <cell r="X172">
            <v>16256.4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</row>
        <row r="186">
          <cell r="I186">
            <v>3464</v>
          </cell>
          <cell r="J186">
            <v>44</v>
          </cell>
          <cell r="K186">
            <v>0</v>
          </cell>
          <cell r="L186">
            <v>0</v>
          </cell>
          <cell r="M186">
            <v>638</v>
          </cell>
          <cell r="N186">
            <v>0</v>
          </cell>
          <cell r="O186">
            <v>0</v>
          </cell>
          <cell r="P186">
            <v>31855</v>
          </cell>
          <cell r="Q186">
            <v>216</v>
          </cell>
          <cell r="R186">
            <v>41438</v>
          </cell>
          <cell r="S186">
            <v>786</v>
          </cell>
          <cell r="T186">
            <v>28601</v>
          </cell>
          <cell r="U186">
            <v>140</v>
          </cell>
          <cell r="V186">
            <v>459</v>
          </cell>
          <cell r="W186">
            <v>0</v>
          </cell>
          <cell r="X186">
            <v>289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</row>
        <row r="200">
          <cell r="I200">
            <v>16150</v>
          </cell>
          <cell r="J200">
            <v>0</v>
          </cell>
          <cell r="K200">
            <v>0</v>
          </cell>
          <cell r="L200">
            <v>0</v>
          </cell>
          <cell r="M200">
            <v>9915</v>
          </cell>
          <cell r="N200">
            <v>0</v>
          </cell>
          <cell r="O200">
            <v>0</v>
          </cell>
          <cell r="P200">
            <v>16900</v>
          </cell>
          <cell r="Q200">
            <v>0</v>
          </cell>
          <cell r="R200">
            <v>11900</v>
          </cell>
          <cell r="S200">
            <v>0</v>
          </cell>
          <cell r="T200">
            <v>10895</v>
          </cell>
          <cell r="U200">
            <v>0</v>
          </cell>
          <cell r="V200">
            <v>0</v>
          </cell>
          <cell r="W200">
            <v>0</v>
          </cell>
          <cell r="X200">
            <v>10110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</row>
        <row r="214">
          <cell r="I214">
            <v>6736</v>
          </cell>
          <cell r="J214">
            <v>4498</v>
          </cell>
          <cell r="K214">
            <v>386</v>
          </cell>
          <cell r="L214">
            <v>1420</v>
          </cell>
          <cell r="M214">
            <v>2082</v>
          </cell>
          <cell r="N214">
            <v>3022</v>
          </cell>
          <cell r="O214">
            <v>480</v>
          </cell>
          <cell r="P214">
            <v>18054</v>
          </cell>
          <cell r="Q214">
            <v>1829</v>
          </cell>
          <cell r="R214">
            <v>8235</v>
          </cell>
          <cell r="S214">
            <v>2969</v>
          </cell>
          <cell r="T214">
            <v>11736</v>
          </cell>
          <cell r="U214">
            <v>1918</v>
          </cell>
          <cell r="V214">
            <v>621</v>
          </cell>
          <cell r="W214">
            <v>2833</v>
          </cell>
          <cell r="X214">
            <v>3423</v>
          </cell>
          <cell r="Y214">
            <v>1228</v>
          </cell>
          <cell r="Z214">
            <v>0</v>
          </cell>
          <cell r="AA214">
            <v>0</v>
          </cell>
          <cell r="AB214">
            <v>0</v>
          </cell>
        </row>
        <row r="228">
          <cell r="I228">
            <v>3744</v>
          </cell>
          <cell r="K228">
            <v>0</v>
          </cell>
          <cell r="N228">
            <v>0</v>
          </cell>
          <cell r="O228">
            <v>0</v>
          </cell>
          <cell r="P228">
            <v>22753</v>
          </cell>
          <cell r="Q228">
            <v>0</v>
          </cell>
          <cell r="R228">
            <v>30427</v>
          </cell>
          <cell r="S228">
            <v>0</v>
          </cell>
          <cell r="T228">
            <v>45334</v>
          </cell>
          <cell r="U228">
            <v>0</v>
          </cell>
          <cell r="V228">
            <v>435</v>
          </cell>
          <cell r="W228">
            <v>387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</row>
        <row r="242">
          <cell r="I242">
            <v>4944</v>
          </cell>
          <cell r="K242">
            <v>0</v>
          </cell>
          <cell r="N242">
            <v>192</v>
          </cell>
          <cell r="O242">
            <v>0</v>
          </cell>
          <cell r="P242">
            <v>42131</v>
          </cell>
          <cell r="Q242">
            <v>0</v>
          </cell>
          <cell r="R242">
            <v>59039</v>
          </cell>
          <cell r="S242">
            <v>115</v>
          </cell>
          <cell r="T242">
            <v>67275</v>
          </cell>
          <cell r="U242">
            <v>0</v>
          </cell>
          <cell r="V242">
            <v>465</v>
          </cell>
          <cell r="W242">
            <v>559</v>
          </cell>
          <cell r="X242">
            <v>0</v>
          </cell>
          <cell r="Y242">
            <v>0</v>
          </cell>
          <cell r="Z242">
            <v>198</v>
          </cell>
          <cell r="AA242">
            <v>0</v>
          </cell>
          <cell r="AB242">
            <v>0</v>
          </cell>
        </row>
        <row r="256">
          <cell r="I256">
            <v>1195</v>
          </cell>
          <cell r="J256">
            <v>619</v>
          </cell>
          <cell r="K256">
            <v>0</v>
          </cell>
          <cell r="L256">
            <v>0</v>
          </cell>
          <cell r="M256">
            <v>0</v>
          </cell>
          <cell r="N256">
            <v>658</v>
          </cell>
          <cell r="O256">
            <v>0</v>
          </cell>
          <cell r="P256">
            <v>7058</v>
          </cell>
          <cell r="Q256">
            <v>0</v>
          </cell>
          <cell r="R256">
            <v>7241</v>
          </cell>
          <cell r="S256">
            <v>749</v>
          </cell>
          <cell r="T256">
            <v>4067</v>
          </cell>
          <cell r="U256">
            <v>0</v>
          </cell>
          <cell r="V256">
            <v>0</v>
          </cell>
          <cell r="W256">
            <v>0</v>
          </cell>
          <cell r="X256">
            <v>681</v>
          </cell>
          <cell r="Y256">
            <v>582</v>
          </cell>
          <cell r="Z256">
            <v>0</v>
          </cell>
          <cell r="AA256">
            <v>0</v>
          </cell>
          <cell r="AB256">
            <v>0</v>
          </cell>
        </row>
        <row r="270">
          <cell r="I270">
            <v>974</v>
          </cell>
          <cell r="J270">
            <v>0</v>
          </cell>
          <cell r="K270">
            <v>0</v>
          </cell>
          <cell r="L270">
            <v>0</v>
          </cell>
          <cell r="M270">
            <v>642</v>
          </cell>
          <cell r="N270">
            <v>0</v>
          </cell>
          <cell r="O270">
            <v>0</v>
          </cell>
          <cell r="P270">
            <v>1072</v>
          </cell>
          <cell r="Q270">
            <v>0</v>
          </cell>
          <cell r="R270">
            <v>1138</v>
          </cell>
          <cell r="S270">
            <v>0</v>
          </cell>
          <cell r="T270">
            <v>1461</v>
          </cell>
          <cell r="U270">
            <v>0</v>
          </cell>
          <cell r="V270">
            <v>0</v>
          </cell>
          <cell r="W270">
            <v>0</v>
          </cell>
          <cell r="X270">
            <v>995</v>
          </cell>
          <cell r="Y270">
            <v>1018</v>
          </cell>
          <cell r="Z270">
            <v>0</v>
          </cell>
          <cell r="AA270">
            <v>0</v>
          </cell>
          <cell r="AB270">
            <v>0</v>
          </cell>
        </row>
        <row r="284">
          <cell r="I284">
            <v>1338</v>
          </cell>
          <cell r="J284">
            <v>1081</v>
          </cell>
          <cell r="K284">
            <v>217</v>
          </cell>
          <cell r="L284">
            <v>98</v>
          </cell>
          <cell r="M284">
            <v>76</v>
          </cell>
          <cell r="N284">
            <v>0</v>
          </cell>
          <cell r="O284">
            <v>0</v>
          </cell>
          <cell r="P284">
            <v>2128</v>
          </cell>
          <cell r="Q284">
            <v>0</v>
          </cell>
          <cell r="R284">
            <v>3542</v>
          </cell>
          <cell r="S284">
            <v>2313</v>
          </cell>
          <cell r="T284">
            <v>2702</v>
          </cell>
          <cell r="U284">
            <v>0</v>
          </cell>
          <cell r="V284">
            <v>0</v>
          </cell>
          <cell r="W284">
            <v>0</v>
          </cell>
          <cell r="X284">
            <v>868</v>
          </cell>
          <cell r="Y284">
            <v>97</v>
          </cell>
          <cell r="Z284">
            <v>0</v>
          </cell>
          <cell r="AA284">
            <v>0</v>
          </cell>
          <cell r="AB284">
            <v>0</v>
          </cell>
        </row>
        <row r="298">
          <cell r="I298">
            <v>8218</v>
          </cell>
          <cell r="J298">
            <v>542</v>
          </cell>
          <cell r="K298">
            <v>0</v>
          </cell>
          <cell r="L298">
            <v>0</v>
          </cell>
          <cell r="M298">
            <v>7805</v>
          </cell>
          <cell r="N298">
            <v>0</v>
          </cell>
          <cell r="O298">
            <v>0</v>
          </cell>
          <cell r="P298">
            <v>17368</v>
          </cell>
          <cell r="Q298">
            <v>2622</v>
          </cell>
          <cell r="R298">
            <v>13427</v>
          </cell>
          <cell r="S298">
            <v>9325</v>
          </cell>
          <cell r="T298">
            <v>3356</v>
          </cell>
          <cell r="U298">
            <v>1750</v>
          </cell>
          <cell r="V298">
            <v>0</v>
          </cell>
          <cell r="W298">
            <v>0</v>
          </cell>
          <cell r="X298">
            <v>3643</v>
          </cell>
          <cell r="Y298">
            <v>0</v>
          </cell>
          <cell r="Z298">
            <v>44</v>
          </cell>
          <cell r="AA298">
            <v>0</v>
          </cell>
          <cell r="AB298">
            <v>0</v>
          </cell>
        </row>
        <row r="312"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</row>
        <row r="326">
          <cell r="I326">
            <v>8880</v>
          </cell>
          <cell r="J326">
            <v>85</v>
          </cell>
          <cell r="K326">
            <v>0</v>
          </cell>
          <cell r="L326">
            <v>0</v>
          </cell>
          <cell r="M326">
            <v>90</v>
          </cell>
          <cell r="N326">
            <v>0</v>
          </cell>
          <cell r="O326">
            <v>5130</v>
          </cell>
          <cell r="P326">
            <v>13203</v>
          </cell>
          <cell r="Q326">
            <v>0</v>
          </cell>
          <cell r="R326">
            <v>13930</v>
          </cell>
          <cell r="S326">
            <v>1675</v>
          </cell>
          <cell r="T326">
            <v>5529</v>
          </cell>
          <cell r="U326">
            <v>0</v>
          </cell>
          <cell r="V326">
            <v>195</v>
          </cell>
          <cell r="W326">
            <v>600</v>
          </cell>
          <cell r="X326">
            <v>755</v>
          </cell>
          <cell r="Y326">
            <v>518</v>
          </cell>
          <cell r="Z326">
            <v>0</v>
          </cell>
          <cell r="AA326">
            <v>0</v>
          </cell>
          <cell r="AB326">
            <v>0</v>
          </cell>
        </row>
        <row r="347">
          <cell r="I347">
            <v>5696</v>
          </cell>
          <cell r="J347">
            <v>0</v>
          </cell>
          <cell r="K347">
            <v>0</v>
          </cell>
          <cell r="L347">
            <v>12</v>
          </cell>
          <cell r="M347">
            <v>327</v>
          </cell>
          <cell r="N347">
            <v>0</v>
          </cell>
          <cell r="O347">
            <v>0</v>
          </cell>
          <cell r="P347">
            <v>1176</v>
          </cell>
          <cell r="Q347">
            <v>719</v>
          </cell>
          <cell r="R347">
            <v>913</v>
          </cell>
          <cell r="S347">
            <v>1138</v>
          </cell>
          <cell r="T347">
            <v>0</v>
          </cell>
          <cell r="U347">
            <v>0</v>
          </cell>
          <cell r="V347">
            <v>0</v>
          </cell>
          <cell r="W347">
            <v>76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</row>
        <row r="361">
          <cell r="I361">
            <v>24375</v>
          </cell>
          <cell r="J361">
            <v>5490</v>
          </cell>
          <cell r="K361">
            <v>0</v>
          </cell>
          <cell r="L361">
            <v>3600</v>
          </cell>
          <cell r="M361">
            <v>6485</v>
          </cell>
          <cell r="N361">
            <v>0</v>
          </cell>
          <cell r="O361">
            <v>0</v>
          </cell>
          <cell r="P361">
            <v>74410</v>
          </cell>
          <cell r="Q361">
            <v>4660</v>
          </cell>
          <cell r="R361">
            <v>111738</v>
          </cell>
          <cell r="S361">
            <v>48806</v>
          </cell>
          <cell r="T361">
            <v>6814</v>
          </cell>
          <cell r="U361">
            <v>5099</v>
          </cell>
          <cell r="V361">
            <v>0</v>
          </cell>
          <cell r="W361">
            <v>2173</v>
          </cell>
          <cell r="X361">
            <v>63827</v>
          </cell>
          <cell r="Y361">
            <v>22666</v>
          </cell>
          <cell r="Z361">
            <v>0</v>
          </cell>
          <cell r="AA361">
            <v>0</v>
          </cell>
          <cell r="AB361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tabSelected="1" zoomScale="110" zoomScaleNormal="110" workbookViewId="0">
      <selection activeCell="M17" sqref="M17"/>
    </sheetView>
  </sheetViews>
  <sheetFormatPr defaultColWidth="9.1796875" defaultRowHeight="14.5"/>
  <cols>
    <col min="1" max="1" width="3.81640625" style="1" customWidth="1"/>
    <col min="2" max="2" width="17.26953125" style="1" customWidth="1"/>
    <col min="3" max="4" width="7.54296875" style="1" customWidth="1"/>
    <col min="5" max="5" width="6.54296875" style="1" customWidth="1"/>
    <col min="6" max="6" width="6.1796875" style="1" customWidth="1"/>
    <col min="7" max="7" width="7" style="1" customWidth="1"/>
    <col min="8" max="8" width="6.7265625" style="1" customWidth="1"/>
    <col min="9" max="9" width="5.81640625" style="1" customWidth="1"/>
    <col min="10" max="10" width="7.54296875" style="1" customWidth="1"/>
    <col min="11" max="11" width="6" style="1" customWidth="1"/>
    <col min="12" max="12" width="7" style="1" customWidth="1"/>
    <col min="13" max="13" width="5.7265625" style="1" customWidth="1"/>
    <col min="14" max="14" width="8" style="1" customWidth="1"/>
    <col min="15" max="17" width="6" style="1" customWidth="1"/>
    <col min="18" max="18" width="7.1796875" style="1" customWidth="1"/>
    <col min="19" max="19" width="8.81640625" style="1" customWidth="1"/>
    <col min="20" max="20" width="5.81640625" style="1" customWidth="1"/>
    <col min="21" max="21" width="0.1796875" style="1" customWidth="1"/>
    <col min="22" max="22" width="0.453125" style="1" hidden="1" customWidth="1"/>
    <col min="23" max="23" width="8.1796875" style="1" customWidth="1"/>
  </cols>
  <sheetData>
    <row r="1" spans="1:23">
      <c r="A1" s="30" t="s">
        <v>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>
      <c r="A2" s="2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24" t="s">
        <v>0</v>
      </c>
      <c r="B4" s="26" t="s">
        <v>1</v>
      </c>
      <c r="C4" s="22" t="s">
        <v>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6" t="s">
        <v>3</v>
      </c>
    </row>
    <row r="5" spans="1:23" ht="52.5">
      <c r="A5" s="25"/>
      <c r="B5" s="27"/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8" t="s">
        <v>21</v>
      </c>
      <c r="U5" s="8"/>
      <c r="V5" s="8"/>
      <c r="W5" s="28"/>
    </row>
    <row r="6" spans="1:23">
      <c r="A6" s="6"/>
      <c r="B6" s="7"/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5">
        <v>14</v>
      </c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9"/>
    </row>
    <row r="7" spans="1:23">
      <c r="A7" s="9">
        <v>1</v>
      </c>
      <c r="B7" s="10" t="s">
        <v>22</v>
      </c>
      <c r="C7" s="11">
        <v>21087</v>
      </c>
      <c r="D7" s="11">
        <f>'[1]RekapJenis ikan'!J18</f>
        <v>9125</v>
      </c>
      <c r="E7" s="11">
        <f>'[1]RekapJenis ikan'!K18</f>
        <v>43</v>
      </c>
      <c r="F7" s="11">
        <f>'[1]RekapJenis ikan'!L18</f>
        <v>95</v>
      </c>
      <c r="G7" s="11">
        <f>'[1]RekapJenis ikan'!M18</f>
        <v>82</v>
      </c>
      <c r="H7" s="11">
        <f>'[1]RekapJenis ikan'!N18</f>
        <v>30</v>
      </c>
      <c r="I7" s="11">
        <f>'[1]RekapJenis ikan'!O18</f>
        <v>1</v>
      </c>
      <c r="J7" s="11">
        <f>'[1]RekapJenis ikan'!P18</f>
        <v>26031</v>
      </c>
      <c r="K7" s="11">
        <f>'[1]RekapJenis ikan'!Q18</f>
        <v>0</v>
      </c>
      <c r="L7" s="11">
        <f>'[1]RekapJenis ikan'!R18</f>
        <v>71423</v>
      </c>
      <c r="M7" s="11">
        <f>'[1]RekapJenis ikan'!S18</f>
        <v>6</v>
      </c>
      <c r="N7" s="11">
        <f>'[1]RekapJenis ikan'!T18</f>
        <v>45687</v>
      </c>
      <c r="O7" s="11">
        <f>'[1]RekapJenis ikan'!U18</f>
        <v>0</v>
      </c>
      <c r="P7" s="11">
        <f>'[1]RekapJenis ikan'!V18</f>
        <v>18441</v>
      </c>
      <c r="Q7" s="11">
        <f>'[1]RekapJenis ikan'!W18</f>
        <v>14908</v>
      </c>
      <c r="R7" s="11">
        <f>'[1]RekapJenis ikan'!X18</f>
        <v>67</v>
      </c>
      <c r="S7" s="11">
        <f>'[1]RekapJenis ikan'!Y18</f>
        <v>69</v>
      </c>
      <c r="T7" s="11">
        <f>'[1]RekapJenis ikan'!Z18</f>
        <v>25</v>
      </c>
      <c r="U7" s="11">
        <f>'[1]RekapJenis ikan'!AA18</f>
        <v>0</v>
      </c>
      <c r="V7" s="11">
        <f>'[1]RekapJenis ikan'!AB18</f>
        <v>0</v>
      </c>
      <c r="W7" s="29">
        <f>SUM(C7:V7)/1000</f>
        <v>207.12</v>
      </c>
    </row>
    <row r="8" spans="1:23">
      <c r="A8" s="9">
        <v>2</v>
      </c>
      <c r="B8" s="21" t="s">
        <v>23</v>
      </c>
      <c r="C8" s="11">
        <v>7380</v>
      </c>
      <c r="D8" s="11">
        <f>'[1]RekapJenis ikan'!J32</f>
        <v>1055</v>
      </c>
      <c r="E8" s="11">
        <f>'[1]RekapJenis ikan'!K32</f>
        <v>0</v>
      </c>
      <c r="F8" s="11">
        <f>'[1]RekapJenis ikan'!L32</f>
        <v>0</v>
      </c>
      <c r="G8" s="11">
        <f>'[1]RekapJenis ikan'!M32</f>
        <v>1265</v>
      </c>
      <c r="H8" s="11">
        <f>'[1]RekapJenis ikan'!N32</f>
        <v>0</v>
      </c>
      <c r="I8" s="11">
        <f>'[1]RekapJenis ikan'!O32</f>
        <v>2085</v>
      </c>
      <c r="J8" s="11">
        <f>'[1]RekapJenis ikan'!P32</f>
        <v>9005</v>
      </c>
      <c r="K8" s="11">
        <f>'[1]RekapJenis ikan'!Q32</f>
        <v>0</v>
      </c>
      <c r="L8" s="11">
        <f>'[1]RekapJenis ikan'!R32</f>
        <v>795</v>
      </c>
      <c r="M8" s="11">
        <f>'[1]RekapJenis ikan'!S32</f>
        <v>0</v>
      </c>
      <c r="N8" s="11">
        <f>'[1]RekapJenis ikan'!T32</f>
        <v>1670</v>
      </c>
      <c r="O8" s="11">
        <f>'[1]RekapJenis ikan'!U32</f>
        <v>0</v>
      </c>
      <c r="P8" s="11">
        <f>'[1]RekapJenis ikan'!V32</f>
        <v>1160</v>
      </c>
      <c r="Q8" s="11">
        <f>'[1]RekapJenis ikan'!W32</f>
        <v>760</v>
      </c>
      <c r="R8" s="11">
        <f>'[1]RekapJenis ikan'!X32</f>
        <v>9084.7999999999993</v>
      </c>
      <c r="S8" s="11">
        <f>'[1]RekapJenis ikan'!Y32</f>
        <v>0</v>
      </c>
      <c r="T8" s="11">
        <f>'[1]RekapJenis ikan'!Z32</f>
        <v>40</v>
      </c>
      <c r="U8" s="11">
        <f>'[1]RekapJenis ikan'!AA32</f>
        <v>0</v>
      </c>
      <c r="V8" s="11">
        <f>'[1]RekapJenis ikan'!AB32</f>
        <v>0</v>
      </c>
      <c r="W8" s="29">
        <f t="shared" ref="W8:W27" si="0">SUM(C8:V8)/1000</f>
        <v>34.299800000000005</v>
      </c>
    </row>
    <row r="9" spans="1:23">
      <c r="A9" s="9">
        <v>3</v>
      </c>
      <c r="B9" s="10" t="s">
        <v>24</v>
      </c>
      <c r="C9" s="11">
        <v>7123</v>
      </c>
      <c r="D9" s="11">
        <f>'[1]RekapJenis ikan'!J46+'[1]RekapJenis ikan'!J60</f>
        <v>3558</v>
      </c>
      <c r="E9" s="11">
        <f>'[1]RekapJenis ikan'!K46+'[1]RekapJenis ikan'!K60</f>
        <v>4865</v>
      </c>
      <c r="F9" s="11">
        <f>'[1]RekapJenis ikan'!L46+'[1]RekapJenis ikan'!L60</f>
        <v>908</v>
      </c>
      <c r="G9" s="11">
        <f>'[1]RekapJenis ikan'!M46+'[1]RekapJenis ikan'!M60</f>
        <v>4110</v>
      </c>
      <c r="H9" s="11">
        <f>'[1]RekapJenis ikan'!N46+'[1]RekapJenis ikan'!N60</f>
        <v>1016</v>
      </c>
      <c r="I9" s="11">
        <f>'[1]RekapJenis ikan'!O46+'[1]RekapJenis ikan'!O60</f>
        <v>3429</v>
      </c>
      <c r="J9" s="11">
        <f>'[1]RekapJenis ikan'!P46+'[1]RekapJenis ikan'!P60</f>
        <v>5257</v>
      </c>
      <c r="K9" s="11">
        <f>'[1]RekapJenis ikan'!Q46+'[1]RekapJenis ikan'!Q60</f>
        <v>178</v>
      </c>
      <c r="L9" s="11">
        <f>'[1]RekapJenis ikan'!R46+'[1]RekapJenis ikan'!R60</f>
        <v>4857</v>
      </c>
      <c r="M9" s="11">
        <f>'[1]RekapJenis ikan'!S46+'[1]RekapJenis ikan'!S60</f>
        <v>3862</v>
      </c>
      <c r="N9" s="11">
        <f>'[1]RekapJenis ikan'!T46+'[1]RekapJenis ikan'!T60</f>
        <v>5337</v>
      </c>
      <c r="O9" s="11">
        <f>'[1]RekapJenis ikan'!U46+'[1]RekapJenis ikan'!U60</f>
        <v>4950</v>
      </c>
      <c r="P9" s="11">
        <f>'[1]RekapJenis ikan'!V46+'[1]RekapJenis ikan'!V60</f>
        <v>1998</v>
      </c>
      <c r="Q9" s="11">
        <f>'[1]RekapJenis ikan'!W46+'[1]RekapJenis ikan'!W60</f>
        <v>1577</v>
      </c>
      <c r="R9" s="11">
        <f>'[1]RekapJenis ikan'!X46+'[1]RekapJenis ikan'!X60</f>
        <v>1867</v>
      </c>
      <c r="S9" s="11">
        <f>'[1]RekapJenis ikan'!Y46+'[1]RekapJenis ikan'!Y60</f>
        <v>1660</v>
      </c>
      <c r="T9" s="11">
        <f>'[1]RekapJenis ikan'!Z46+'[1]RekapJenis ikan'!Z60</f>
        <v>2298</v>
      </c>
      <c r="U9" s="11">
        <f>'[1]RekapJenis ikan'!AA46+'[1]RekapJenis ikan'!AA60</f>
        <v>0</v>
      </c>
      <c r="V9" s="11">
        <f>'[1]RekapJenis ikan'!AB46+'[1]RekapJenis ikan'!AB60</f>
        <v>0</v>
      </c>
      <c r="W9" s="29">
        <f t="shared" si="0"/>
        <v>58.85</v>
      </c>
    </row>
    <row r="10" spans="1:23">
      <c r="A10" s="9">
        <v>4</v>
      </c>
      <c r="B10" s="10" t="s">
        <v>25</v>
      </c>
      <c r="C10" s="11">
        <v>19162</v>
      </c>
      <c r="D10" s="11">
        <f>'[1]RekapJenis ikan'!J74</f>
        <v>3134</v>
      </c>
      <c r="E10" s="11">
        <f>'[1]RekapJenis ikan'!K74</f>
        <v>2208</v>
      </c>
      <c r="F10" s="11">
        <f>'[1]RekapJenis ikan'!L74</f>
        <v>10</v>
      </c>
      <c r="G10" s="11">
        <f>'[1]RekapJenis ikan'!M74</f>
        <v>130</v>
      </c>
      <c r="H10" s="11">
        <f>'[1]RekapJenis ikan'!N74</f>
        <v>0</v>
      </c>
      <c r="I10" s="11">
        <f>'[1]RekapJenis ikan'!O74</f>
        <v>17329</v>
      </c>
      <c r="J10" s="11">
        <f>'[1]RekapJenis ikan'!P74</f>
        <v>4823</v>
      </c>
      <c r="K10" s="11">
        <f>'[1]RekapJenis ikan'!Q74</f>
        <v>0</v>
      </c>
      <c r="L10" s="11">
        <f>'[1]RekapJenis ikan'!R74</f>
        <v>2742</v>
      </c>
      <c r="M10" s="11">
        <f>'[1]RekapJenis ikan'!S74</f>
        <v>530</v>
      </c>
      <c r="N10" s="11">
        <f>'[1]RekapJenis ikan'!T74</f>
        <v>14824</v>
      </c>
      <c r="O10" s="11">
        <f>'[1]RekapJenis ikan'!U74</f>
        <v>7828</v>
      </c>
      <c r="P10" s="11">
        <f>'[1]RekapJenis ikan'!V74</f>
        <v>1773</v>
      </c>
      <c r="Q10" s="11">
        <f>'[1]RekapJenis ikan'!W74</f>
        <v>4872</v>
      </c>
      <c r="R10" s="11">
        <f>'[1]RekapJenis ikan'!X74</f>
        <v>0</v>
      </c>
      <c r="S10" s="11">
        <f>'[1]RekapJenis ikan'!Y74</f>
        <v>116</v>
      </c>
      <c r="T10" s="11">
        <f>'[1]RekapJenis ikan'!Z74</f>
        <v>2909</v>
      </c>
      <c r="U10" s="11">
        <f>'[1]RekapJenis ikan'!AA74</f>
        <v>0</v>
      </c>
      <c r="V10" s="11">
        <f>'[1]RekapJenis ikan'!AB74</f>
        <v>0</v>
      </c>
      <c r="W10" s="29">
        <f t="shared" si="0"/>
        <v>82.39</v>
      </c>
    </row>
    <row r="11" spans="1:23">
      <c r="A11" s="9">
        <v>5</v>
      </c>
      <c r="B11" s="10" t="s">
        <v>26</v>
      </c>
      <c r="C11" s="11">
        <f>'[1]RekapJenis ikan'!I88</f>
        <v>5969</v>
      </c>
      <c r="D11" s="11">
        <f>'[1]RekapJenis ikan'!J88</f>
        <v>2387</v>
      </c>
      <c r="E11" s="11">
        <f>'[1]RekapJenis ikan'!K88</f>
        <v>0</v>
      </c>
      <c r="F11" s="11">
        <f>'[1]RekapJenis ikan'!L88</f>
        <v>0</v>
      </c>
      <c r="G11" s="11">
        <f>'[1]RekapJenis ikan'!M88</f>
        <v>1121</v>
      </c>
      <c r="H11" s="11">
        <f>'[1]RekapJenis ikan'!N88</f>
        <v>0</v>
      </c>
      <c r="I11" s="11">
        <f>'[1]RekapJenis ikan'!O88</f>
        <v>1699</v>
      </c>
      <c r="J11" s="11">
        <f>'[1]RekapJenis ikan'!P88</f>
        <v>1043</v>
      </c>
      <c r="K11" s="11">
        <f>'[1]RekapJenis ikan'!Q88</f>
        <v>0</v>
      </c>
      <c r="L11" s="11">
        <f>'[1]RekapJenis ikan'!R88</f>
        <v>4742</v>
      </c>
      <c r="M11" s="11">
        <f>'[1]RekapJenis ikan'!S88</f>
        <v>0</v>
      </c>
      <c r="N11" s="11">
        <f>'[1]RekapJenis ikan'!T88</f>
        <v>3235</v>
      </c>
      <c r="O11" s="11">
        <f>'[1]RekapJenis ikan'!U88</f>
        <v>0</v>
      </c>
      <c r="P11" s="11">
        <f>'[1]RekapJenis ikan'!V88</f>
        <v>340</v>
      </c>
      <c r="Q11" s="11">
        <f>'[1]RekapJenis ikan'!W88</f>
        <v>58</v>
      </c>
      <c r="R11" s="11">
        <f>'[1]RekapJenis ikan'!X88</f>
        <v>0</v>
      </c>
      <c r="S11" s="11">
        <f>'[1]RekapJenis ikan'!Y88</f>
        <v>0</v>
      </c>
      <c r="T11" s="11">
        <f>'[1]RekapJenis ikan'!Z88</f>
        <v>1206</v>
      </c>
      <c r="U11" s="11">
        <f>'[1]RekapJenis ikan'!AA88</f>
        <v>0</v>
      </c>
      <c r="V11" s="11">
        <f>'[1]RekapJenis ikan'!AB88</f>
        <v>0</v>
      </c>
      <c r="W11" s="29">
        <f t="shared" si="0"/>
        <v>21.8</v>
      </c>
    </row>
    <row r="12" spans="1:23">
      <c r="A12" s="9">
        <v>6</v>
      </c>
      <c r="B12" s="12" t="s">
        <v>27</v>
      </c>
      <c r="C12" s="11">
        <f>'[1]RekapJenis ikan'!I102</f>
        <v>23712</v>
      </c>
      <c r="D12" s="11">
        <f>'[1]RekapJenis ikan'!J102</f>
        <v>6358</v>
      </c>
      <c r="E12" s="11">
        <f>'[1]RekapJenis ikan'!K102</f>
        <v>4063</v>
      </c>
      <c r="F12" s="11">
        <f>'[1]RekapJenis ikan'!L102</f>
        <v>3186</v>
      </c>
      <c r="G12" s="11">
        <f>'[1]RekapJenis ikan'!M102</f>
        <v>4197</v>
      </c>
      <c r="H12" s="11">
        <f>'[1]RekapJenis ikan'!N102</f>
        <v>21</v>
      </c>
      <c r="I12" s="11">
        <f>'[1]RekapJenis ikan'!O102</f>
        <v>36586</v>
      </c>
      <c r="J12" s="11">
        <f>'[1]RekapJenis ikan'!P102</f>
        <v>14391</v>
      </c>
      <c r="K12" s="11">
        <f>'[1]RekapJenis ikan'!Q102</f>
        <v>0</v>
      </c>
      <c r="L12" s="11">
        <f>'[1]RekapJenis ikan'!R102</f>
        <v>20695</v>
      </c>
      <c r="M12" s="11">
        <f>'[1]RekapJenis ikan'!S102</f>
        <v>0</v>
      </c>
      <c r="N12" s="11">
        <f>'[1]RekapJenis ikan'!T102</f>
        <v>65007</v>
      </c>
      <c r="O12" s="11">
        <f>'[1]RekapJenis ikan'!U102</f>
        <v>11862</v>
      </c>
      <c r="P12" s="11">
        <f>'[1]RekapJenis ikan'!V102</f>
        <v>5462</v>
      </c>
      <c r="Q12" s="11">
        <f>'[1]RekapJenis ikan'!W102</f>
        <v>8460</v>
      </c>
      <c r="R12" s="11">
        <f>'[1]RekapJenis ikan'!X102</f>
        <v>6602</v>
      </c>
      <c r="S12" s="11">
        <f>'[1]RekapJenis ikan'!Y102</f>
        <v>19169</v>
      </c>
      <c r="T12" s="11">
        <f>'[1]RekapJenis ikan'!Z102</f>
        <v>2929</v>
      </c>
      <c r="U12" s="11">
        <f>'[1]RekapJenis ikan'!AA102</f>
        <v>0</v>
      </c>
      <c r="V12" s="11">
        <f>'[1]RekapJenis ikan'!AB102</f>
        <v>0</v>
      </c>
      <c r="W12" s="29">
        <f t="shared" si="0"/>
        <v>232.7</v>
      </c>
    </row>
    <row r="13" spans="1:23">
      <c r="A13" s="9">
        <v>7</v>
      </c>
      <c r="B13" s="10" t="s">
        <v>28</v>
      </c>
      <c r="C13" s="11">
        <f>'[1]RekapJenis ikan'!I116</f>
        <v>10160</v>
      </c>
      <c r="D13" s="11">
        <f>'[1]RekapJenis ikan'!J116</f>
        <v>1595</v>
      </c>
      <c r="E13" s="11">
        <f>'[1]RekapJenis ikan'!K116</f>
        <v>0</v>
      </c>
      <c r="F13" s="11">
        <f>'[1]RekapJenis ikan'!L116</f>
        <v>0</v>
      </c>
      <c r="G13" s="11">
        <f>'[1]RekapJenis ikan'!M116</f>
        <v>0</v>
      </c>
      <c r="H13" s="11">
        <f>'[1]RekapJenis ikan'!N116</f>
        <v>0</v>
      </c>
      <c r="I13" s="11">
        <f>'[1]RekapJenis ikan'!O116</f>
        <v>3080</v>
      </c>
      <c r="J13" s="11">
        <f>'[1]RekapJenis ikan'!P116</f>
        <v>11190</v>
      </c>
      <c r="K13" s="11">
        <f>'[1]RekapJenis ikan'!Q116</f>
        <v>275</v>
      </c>
      <c r="L13" s="11">
        <f>'[1]RekapJenis ikan'!R116</f>
        <v>4160</v>
      </c>
      <c r="M13" s="11">
        <f>'[1]RekapJenis ikan'!S116</f>
        <v>195</v>
      </c>
      <c r="N13" s="11">
        <f>'[1]RekapJenis ikan'!T116</f>
        <v>4420</v>
      </c>
      <c r="O13" s="11">
        <f>'[1]RekapJenis ikan'!U116</f>
        <v>4870</v>
      </c>
      <c r="P13" s="11">
        <f>'[1]RekapJenis ikan'!V116</f>
        <v>2165</v>
      </c>
      <c r="Q13" s="11">
        <f>'[1]RekapJenis ikan'!W116</f>
        <v>0</v>
      </c>
      <c r="R13" s="11">
        <f>'[1]RekapJenis ikan'!X116</f>
        <v>0</v>
      </c>
      <c r="S13" s="11">
        <f>'[1]RekapJenis ikan'!Y116</f>
        <v>0</v>
      </c>
      <c r="T13" s="11">
        <f>'[1]RekapJenis ikan'!Z116</f>
        <v>0</v>
      </c>
      <c r="U13" s="11">
        <f>'[1]RekapJenis ikan'!AA116</f>
        <v>0</v>
      </c>
      <c r="V13" s="11">
        <f>'[1]RekapJenis ikan'!AB116</f>
        <v>0</v>
      </c>
      <c r="W13" s="29">
        <f t="shared" si="0"/>
        <v>42.11</v>
      </c>
    </row>
    <row r="14" spans="1:23">
      <c r="A14" s="9">
        <v>8</v>
      </c>
      <c r="B14" s="10" t="s">
        <v>29</v>
      </c>
      <c r="C14" s="11">
        <f>'[1]RekapJenis ikan'!I130</f>
        <v>28855</v>
      </c>
      <c r="D14" s="11">
        <f>'[1]RekapJenis ikan'!J130</f>
        <v>4997</v>
      </c>
      <c r="E14" s="11">
        <f>'[1]RekapJenis ikan'!K130</f>
        <v>260</v>
      </c>
      <c r="F14" s="11">
        <f>'[1]RekapJenis ikan'!L130</f>
        <v>175</v>
      </c>
      <c r="G14" s="11">
        <f>'[1]RekapJenis ikan'!M130</f>
        <v>7041</v>
      </c>
      <c r="H14" s="11">
        <f>'[1]RekapJenis ikan'!N130</f>
        <v>0</v>
      </c>
      <c r="I14" s="11">
        <f>'[1]RekapJenis ikan'!O130</f>
        <v>1575</v>
      </c>
      <c r="J14" s="11">
        <f>'[1]RekapJenis ikan'!P130</f>
        <v>26627</v>
      </c>
      <c r="K14" s="11">
        <f>'[1]RekapJenis ikan'!Q130</f>
        <v>0</v>
      </c>
      <c r="L14" s="11">
        <f>'[1]RekapJenis ikan'!R130</f>
        <v>885</v>
      </c>
      <c r="M14" s="11">
        <f>'[1]RekapJenis ikan'!S130</f>
        <v>0</v>
      </c>
      <c r="N14" s="11">
        <f>'[1]RekapJenis ikan'!T130</f>
        <v>22593</v>
      </c>
      <c r="O14" s="11">
        <f>'[1]RekapJenis ikan'!U130</f>
        <v>570</v>
      </c>
      <c r="P14" s="11">
        <f>'[1]RekapJenis ikan'!V130</f>
        <v>215</v>
      </c>
      <c r="Q14" s="11">
        <f>'[1]RekapJenis ikan'!W130</f>
        <v>3522</v>
      </c>
      <c r="R14" s="11">
        <f>'[1]RekapJenis ikan'!X130</f>
        <v>380</v>
      </c>
      <c r="S14" s="11">
        <f>'[1]RekapJenis ikan'!Y130</f>
        <v>595</v>
      </c>
      <c r="T14" s="11">
        <f>'[1]RekapJenis ikan'!Z130</f>
        <v>0</v>
      </c>
      <c r="U14" s="11">
        <f>'[1]RekapJenis ikan'!AA130</f>
        <v>0</v>
      </c>
      <c r="V14" s="11">
        <f>'[1]RekapJenis ikan'!AB130</f>
        <v>0</v>
      </c>
      <c r="W14" s="29">
        <f t="shared" si="0"/>
        <v>98.29</v>
      </c>
    </row>
    <row r="15" spans="1:23">
      <c r="A15" s="9">
        <v>9</v>
      </c>
      <c r="B15" s="10" t="s">
        <v>30</v>
      </c>
      <c r="C15" s="11">
        <f>'[1]RekapJenis ikan'!I144</f>
        <v>15835</v>
      </c>
      <c r="D15" s="11">
        <f>'[1]RekapJenis ikan'!J144</f>
        <v>3370</v>
      </c>
      <c r="E15" s="11">
        <f>'[1]RekapJenis ikan'!K144</f>
        <v>0</v>
      </c>
      <c r="F15" s="11">
        <f>'[1]RekapJenis ikan'!L144</f>
        <v>0</v>
      </c>
      <c r="G15" s="11">
        <f>'[1]RekapJenis ikan'!M144</f>
        <v>9331</v>
      </c>
      <c r="H15" s="11">
        <f>'[1]RekapJenis ikan'!N144</f>
        <v>0</v>
      </c>
      <c r="I15" s="11">
        <f>'[1]RekapJenis ikan'!O144</f>
        <v>9030</v>
      </c>
      <c r="J15" s="11">
        <f>'[1]RekapJenis ikan'!P144</f>
        <v>13450</v>
      </c>
      <c r="K15" s="11">
        <f>'[1]RekapJenis ikan'!Q144</f>
        <v>220</v>
      </c>
      <c r="L15" s="11">
        <f>'[1]RekapJenis ikan'!R144</f>
        <v>12666</v>
      </c>
      <c r="M15" s="11">
        <f>'[1]RekapJenis ikan'!S144</f>
        <v>0</v>
      </c>
      <c r="N15" s="11">
        <f>'[1]RekapJenis ikan'!T144</f>
        <v>13118</v>
      </c>
      <c r="O15" s="11">
        <f>'[1]RekapJenis ikan'!U144</f>
        <v>0</v>
      </c>
      <c r="P15" s="11">
        <f>'[1]RekapJenis ikan'!V144</f>
        <v>3970</v>
      </c>
      <c r="Q15" s="11">
        <f>'[1]RekapJenis ikan'!W144</f>
        <v>0</v>
      </c>
      <c r="R15" s="11">
        <f>'[1]RekapJenis ikan'!X144</f>
        <v>0</v>
      </c>
      <c r="S15" s="11">
        <f>'[1]RekapJenis ikan'!Y144</f>
        <v>0</v>
      </c>
      <c r="T15" s="11">
        <f>'[1]RekapJenis ikan'!Z144</f>
        <v>0</v>
      </c>
      <c r="U15" s="11">
        <f>'[1]RekapJenis ikan'!AA144</f>
        <v>0</v>
      </c>
      <c r="V15" s="11">
        <f>'[1]RekapJenis ikan'!AB144</f>
        <v>0</v>
      </c>
      <c r="W15" s="29">
        <f t="shared" si="0"/>
        <v>80.989999999999995</v>
      </c>
    </row>
    <row r="16" spans="1:23">
      <c r="A16" s="9">
        <v>10</v>
      </c>
      <c r="B16" s="10" t="s">
        <v>31</v>
      </c>
      <c r="C16" s="11">
        <f>'[1]RekapJenis ikan'!I158</f>
        <v>9530</v>
      </c>
      <c r="D16" s="11">
        <f>'[1]RekapJenis ikan'!J158</f>
        <v>90</v>
      </c>
      <c r="E16" s="11">
        <f>'[1]RekapJenis ikan'!K158</f>
        <v>0</v>
      </c>
      <c r="F16" s="11">
        <f>'[1]RekapJenis ikan'!L158</f>
        <v>0</v>
      </c>
      <c r="G16" s="11">
        <f>'[1]RekapJenis ikan'!M158</f>
        <v>5669</v>
      </c>
      <c r="H16" s="11">
        <f>'[1]RekapJenis ikan'!N158</f>
        <v>0</v>
      </c>
      <c r="I16" s="11">
        <f>'[1]RekapJenis ikan'!O158</f>
        <v>0</v>
      </c>
      <c r="J16" s="11">
        <f>'[1]RekapJenis ikan'!P158</f>
        <v>12255</v>
      </c>
      <c r="K16" s="11">
        <f>'[1]RekapJenis ikan'!Q158</f>
        <v>0</v>
      </c>
      <c r="L16" s="11">
        <f>'[1]RekapJenis ikan'!R158</f>
        <v>5635</v>
      </c>
      <c r="M16" s="11">
        <f>'[1]RekapJenis ikan'!S158</f>
        <v>0</v>
      </c>
      <c r="N16" s="11">
        <f>'[1]RekapJenis ikan'!T158</f>
        <v>4999</v>
      </c>
      <c r="O16" s="11">
        <f>'[1]RekapJenis ikan'!U158</f>
        <v>6165</v>
      </c>
      <c r="P16" s="11">
        <f>'[1]RekapJenis ikan'!V158</f>
        <v>0</v>
      </c>
      <c r="Q16" s="11">
        <f>'[1]RekapJenis ikan'!W158</f>
        <v>0</v>
      </c>
      <c r="R16" s="11">
        <f>'[1]RekapJenis ikan'!X158</f>
        <v>6067</v>
      </c>
      <c r="S16" s="11">
        <f>'[1]RekapJenis ikan'!Y158</f>
        <v>0</v>
      </c>
      <c r="T16" s="11">
        <f>'[1]RekapJenis ikan'!Z158</f>
        <v>0</v>
      </c>
      <c r="U16" s="11">
        <f>'[1]RekapJenis ikan'!AA158</f>
        <v>0</v>
      </c>
      <c r="V16" s="11">
        <f>'[1]RekapJenis ikan'!AB158</f>
        <v>0</v>
      </c>
      <c r="W16" s="29">
        <f t="shared" si="0"/>
        <v>50.41</v>
      </c>
    </row>
    <row r="17" spans="1:23">
      <c r="A17" s="9">
        <v>11</v>
      </c>
      <c r="B17" s="10" t="s">
        <v>32</v>
      </c>
      <c r="C17" s="11">
        <f>'[1]RekapJenis ikan'!I172</f>
        <v>11394.8</v>
      </c>
      <c r="D17" s="11">
        <f>'[1]RekapJenis ikan'!J172</f>
        <v>0</v>
      </c>
      <c r="E17" s="11">
        <f>'[1]RekapJenis ikan'!K172</f>
        <v>0</v>
      </c>
      <c r="F17" s="11">
        <f>'[1]RekapJenis ikan'!L172</f>
        <v>0</v>
      </c>
      <c r="G17" s="11">
        <f>'[1]RekapJenis ikan'!M172</f>
        <v>0</v>
      </c>
      <c r="H17" s="11">
        <f>'[1]RekapJenis ikan'!N172</f>
        <v>0</v>
      </c>
      <c r="I17" s="11">
        <f>'[1]RekapJenis ikan'!O172</f>
        <v>0</v>
      </c>
      <c r="J17" s="11">
        <f>'[1]RekapJenis ikan'!P172</f>
        <v>16914.8</v>
      </c>
      <c r="K17" s="11">
        <f>'[1]RekapJenis ikan'!Q172</f>
        <v>0</v>
      </c>
      <c r="L17" s="11">
        <f>'[1]RekapJenis ikan'!R172</f>
        <v>18451.68</v>
      </c>
      <c r="M17" s="11">
        <f>'[1]RekapJenis ikan'!S172</f>
        <v>0</v>
      </c>
      <c r="N17" s="11">
        <f>'[1]RekapJenis ikan'!T172</f>
        <v>25852</v>
      </c>
      <c r="O17" s="11">
        <f>'[1]RekapJenis ikan'!U172</f>
        <v>0</v>
      </c>
      <c r="P17" s="11">
        <f>'[1]RekapJenis ikan'!V172</f>
        <v>0</v>
      </c>
      <c r="Q17" s="11">
        <f>'[1]RekapJenis ikan'!W172</f>
        <v>0</v>
      </c>
      <c r="R17" s="11">
        <f>'[1]RekapJenis ikan'!X172</f>
        <v>16256.4</v>
      </c>
      <c r="S17" s="11">
        <f>'[1]RekapJenis ikan'!Y172</f>
        <v>0</v>
      </c>
      <c r="T17" s="11">
        <f>'[1]RekapJenis ikan'!Z172</f>
        <v>0</v>
      </c>
      <c r="U17" s="11">
        <f>'[1]RekapJenis ikan'!AA172</f>
        <v>0</v>
      </c>
      <c r="V17" s="11">
        <f>'[1]RekapJenis ikan'!AB172</f>
        <v>0</v>
      </c>
      <c r="W17" s="29">
        <f>SUM(C17:V17)/1000</f>
        <v>88.869679999999988</v>
      </c>
    </row>
    <row r="18" spans="1:23">
      <c r="A18" s="9">
        <v>12</v>
      </c>
      <c r="B18" s="10" t="s">
        <v>33</v>
      </c>
      <c r="C18" s="11">
        <f>'[1]RekapJenis ikan'!I186</f>
        <v>3464</v>
      </c>
      <c r="D18" s="11">
        <f>'[1]RekapJenis ikan'!J186</f>
        <v>44</v>
      </c>
      <c r="E18" s="11">
        <f>'[1]RekapJenis ikan'!K186</f>
        <v>0</v>
      </c>
      <c r="F18" s="11">
        <f>'[1]RekapJenis ikan'!L186</f>
        <v>0</v>
      </c>
      <c r="G18" s="11">
        <f>'[1]RekapJenis ikan'!M186</f>
        <v>638</v>
      </c>
      <c r="H18" s="11">
        <f>'[1]RekapJenis ikan'!N186</f>
        <v>0</v>
      </c>
      <c r="I18" s="11">
        <f>'[1]RekapJenis ikan'!O186</f>
        <v>0</v>
      </c>
      <c r="J18" s="11">
        <f>'[1]RekapJenis ikan'!P186</f>
        <v>31855</v>
      </c>
      <c r="K18" s="11">
        <f>'[1]RekapJenis ikan'!Q186</f>
        <v>216</v>
      </c>
      <c r="L18" s="11">
        <f>'[1]RekapJenis ikan'!R186</f>
        <v>41438</v>
      </c>
      <c r="M18" s="11">
        <f>'[1]RekapJenis ikan'!S186</f>
        <v>786</v>
      </c>
      <c r="N18" s="11">
        <f>'[1]RekapJenis ikan'!T186</f>
        <v>28601</v>
      </c>
      <c r="O18" s="11">
        <f>'[1]RekapJenis ikan'!U186</f>
        <v>140</v>
      </c>
      <c r="P18" s="11">
        <f>'[1]RekapJenis ikan'!V186</f>
        <v>459</v>
      </c>
      <c r="Q18" s="11">
        <f>'[1]RekapJenis ikan'!W186</f>
        <v>0</v>
      </c>
      <c r="R18" s="11">
        <f>'[1]RekapJenis ikan'!X186</f>
        <v>289</v>
      </c>
      <c r="S18" s="11">
        <f>'[1]RekapJenis ikan'!Y186</f>
        <v>0</v>
      </c>
      <c r="T18" s="11">
        <f>'[1]RekapJenis ikan'!Z186</f>
        <v>0</v>
      </c>
      <c r="U18" s="11">
        <f>'[1]RekapJenis ikan'!AA186</f>
        <v>0</v>
      </c>
      <c r="V18" s="11">
        <f>'[1]RekapJenis ikan'!AB186</f>
        <v>0</v>
      </c>
      <c r="W18" s="29">
        <f t="shared" si="0"/>
        <v>107.93</v>
      </c>
    </row>
    <row r="19" spans="1:23">
      <c r="A19" s="9">
        <v>13</v>
      </c>
      <c r="B19" s="10" t="s">
        <v>34</v>
      </c>
      <c r="C19" s="11">
        <f>'[1]RekapJenis ikan'!I200</f>
        <v>16150</v>
      </c>
      <c r="D19" s="11">
        <f>'[1]RekapJenis ikan'!J200</f>
        <v>0</v>
      </c>
      <c r="E19" s="11">
        <f>'[1]RekapJenis ikan'!K200</f>
        <v>0</v>
      </c>
      <c r="F19" s="11">
        <f>'[1]RekapJenis ikan'!L200</f>
        <v>0</v>
      </c>
      <c r="G19" s="11">
        <f>'[1]RekapJenis ikan'!M200</f>
        <v>9915</v>
      </c>
      <c r="H19" s="11">
        <f>'[1]RekapJenis ikan'!N200</f>
        <v>0</v>
      </c>
      <c r="I19" s="11">
        <f>'[1]RekapJenis ikan'!O200</f>
        <v>0</v>
      </c>
      <c r="J19" s="11">
        <f>'[1]RekapJenis ikan'!P200</f>
        <v>16900</v>
      </c>
      <c r="K19" s="11">
        <f>'[1]RekapJenis ikan'!Q200</f>
        <v>0</v>
      </c>
      <c r="L19" s="11">
        <f>'[1]RekapJenis ikan'!R200</f>
        <v>11900</v>
      </c>
      <c r="M19" s="11">
        <f>'[1]RekapJenis ikan'!S200</f>
        <v>0</v>
      </c>
      <c r="N19" s="11">
        <f>'[1]RekapJenis ikan'!T200</f>
        <v>10895</v>
      </c>
      <c r="O19" s="11">
        <f>'[1]RekapJenis ikan'!U200</f>
        <v>0</v>
      </c>
      <c r="P19" s="11">
        <f>'[1]RekapJenis ikan'!V200</f>
        <v>0</v>
      </c>
      <c r="Q19" s="11">
        <f>'[1]RekapJenis ikan'!W200</f>
        <v>0</v>
      </c>
      <c r="R19" s="11">
        <f>'[1]RekapJenis ikan'!X200</f>
        <v>10110</v>
      </c>
      <c r="S19" s="11">
        <f>'[1]RekapJenis ikan'!Y200</f>
        <v>0</v>
      </c>
      <c r="T19" s="11">
        <f>'[1]RekapJenis ikan'!Z200</f>
        <v>0</v>
      </c>
      <c r="U19" s="11">
        <f>'[1]RekapJenis ikan'!AA200</f>
        <v>0</v>
      </c>
      <c r="V19" s="11">
        <f>'[1]RekapJenis ikan'!AB200</f>
        <v>0</v>
      </c>
      <c r="W19" s="29">
        <f t="shared" si="0"/>
        <v>75.87</v>
      </c>
    </row>
    <row r="20" spans="1:23">
      <c r="A20" s="9">
        <v>14</v>
      </c>
      <c r="B20" s="10" t="s">
        <v>35</v>
      </c>
      <c r="C20" s="11">
        <f>'[1]RekapJenis ikan'!I214</f>
        <v>6736</v>
      </c>
      <c r="D20" s="11">
        <f>'[1]RekapJenis ikan'!J214</f>
        <v>4498</v>
      </c>
      <c r="E20" s="11">
        <f>'[1]RekapJenis ikan'!K214</f>
        <v>386</v>
      </c>
      <c r="F20" s="11">
        <f>'[1]RekapJenis ikan'!L214</f>
        <v>1420</v>
      </c>
      <c r="G20" s="11">
        <f>'[1]RekapJenis ikan'!M214</f>
        <v>2082</v>
      </c>
      <c r="H20" s="11">
        <f>'[1]RekapJenis ikan'!N214</f>
        <v>3022</v>
      </c>
      <c r="I20" s="11">
        <f>'[1]RekapJenis ikan'!O214</f>
        <v>480</v>
      </c>
      <c r="J20" s="11">
        <f>'[1]RekapJenis ikan'!P214</f>
        <v>18054</v>
      </c>
      <c r="K20" s="11">
        <f>'[1]RekapJenis ikan'!Q214</f>
        <v>1829</v>
      </c>
      <c r="L20" s="11">
        <f>'[1]RekapJenis ikan'!R214</f>
        <v>8235</v>
      </c>
      <c r="M20" s="11">
        <f>'[1]RekapJenis ikan'!S214</f>
        <v>2969</v>
      </c>
      <c r="N20" s="11">
        <f>'[1]RekapJenis ikan'!T214</f>
        <v>11736</v>
      </c>
      <c r="O20" s="11">
        <f>'[1]RekapJenis ikan'!U214</f>
        <v>1918</v>
      </c>
      <c r="P20" s="11">
        <f>'[1]RekapJenis ikan'!V214</f>
        <v>621</v>
      </c>
      <c r="Q20" s="11">
        <f>'[1]RekapJenis ikan'!W214</f>
        <v>2833</v>
      </c>
      <c r="R20" s="11">
        <f>'[1]RekapJenis ikan'!X214</f>
        <v>3423</v>
      </c>
      <c r="S20" s="11">
        <f>'[1]RekapJenis ikan'!Y214</f>
        <v>1228</v>
      </c>
      <c r="T20" s="11">
        <f>'[1]RekapJenis ikan'!Z214</f>
        <v>0</v>
      </c>
      <c r="U20" s="11">
        <f>'[1]RekapJenis ikan'!AA214</f>
        <v>0</v>
      </c>
      <c r="V20" s="11">
        <f>'[1]RekapJenis ikan'!AB214</f>
        <v>0</v>
      </c>
      <c r="W20" s="29">
        <f>SUM(C20:V20)/1000</f>
        <v>71.47</v>
      </c>
    </row>
    <row r="21" spans="1:23">
      <c r="A21" s="9">
        <v>15</v>
      </c>
      <c r="B21" s="10" t="s">
        <v>36</v>
      </c>
      <c r="C21" s="11">
        <f>'[1]RekapJenis ikan'!I228+'[1]RekapJenis ikan'!I242</f>
        <v>8688</v>
      </c>
      <c r="D21" s="11">
        <v>165</v>
      </c>
      <c r="E21" s="11">
        <f>'[1]RekapJenis ikan'!K228+'[1]RekapJenis ikan'!K242</f>
        <v>0</v>
      </c>
      <c r="F21" s="11">
        <v>303</v>
      </c>
      <c r="G21" s="11">
        <v>35</v>
      </c>
      <c r="H21" s="11">
        <f>'[1]RekapJenis ikan'!N228+'[1]RekapJenis ikan'!N242</f>
        <v>192</v>
      </c>
      <c r="I21" s="11">
        <f>'[1]RekapJenis ikan'!O228+'[1]RekapJenis ikan'!O242</f>
        <v>0</v>
      </c>
      <c r="J21" s="11">
        <f>'[1]RekapJenis ikan'!P228+'[1]RekapJenis ikan'!P242</f>
        <v>64884</v>
      </c>
      <c r="K21" s="11">
        <f>'[1]RekapJenis ikan'!Q228+'[1]RekapJenis ikan'!Q242</f>
        <v>0</v>
      </c>
      <c r="L21" s="11">
        <f>'[1]RekapJenis ikan'!R228+'[1]RekapJenis ikan'!R242</f>
        <v>89466</v>
      </c>
      <c r="M21" s="11">
        <f>'[1]RekapJenis ikan'!S228+'[1]RekapJenis ikan'!S242</f>
        <v>115</v>
      </c>
      <c r="N21" s="11">
        <f>'[1]RekapJenis ikan'!T228+'[1]RekapJenis ikan'!T242</f>
        <v>112609</v>
      </c>
      <c r="O21" s="11">
        <f>'[1]RekapJenis ikan'!U228+'[1]RekapJenis ikan'!U242</f>
        <v>0</v>
      </c>
      <c r="P21" s="11">
        <f>'[1]RekapJenis ikan'!V228+'[1]RekapJenis ikan'!V242</f>
        <v>900</v>
      </c>
      <c r="Q21" s="11">
        <f>'[1]RekapJenis ikan'!W228+'[1]RekapJenis ikan'!W242</f>
        <v>946</v>
      </c>
      <c r="R21" s="11">
        <f>'[1]RekapJenis ikan'!X228+'[1]RekapJenis ikan'!X242</f>
        <v>0</v>
      </c>
      <c r="S21" s="11">
        <f>'[1]RekapJenis ikan'!Y228+'[1]RekapJenis ikan'!Y242</f>
        <v>0</v>
      </c>
      <c r="T21" s="11">
        <f>'[1]RekapJenis ikan'!Z228+'[1]RekapJenis ikan'!Z242</f>
        <v>198</v>
      </c>
      <c r="U21" s="11">
        <f>'[1]RekapJenis ikan'!AA228+'[1]RekapJenis ikan'!AA242</f>
        <v>0</v>
      </c>
      <c r="V21" s="11">
        <f>'[1]RekapJenis ikan'!AB228+'[1]RekapJenis ikan'!AB242</f>
        <v>0</v>
      </c>
      <c r="W21" s="29">
        <f t="shared" si="0"/>
        <v>278.50099999999998</v>
      </c>
    </row>
    <row r="22" spans="1:23">
      <c r="A22" s="9">
        <v>16</v>
      </c>
      <c r="B22" s="10" t="s">
        <v>37</v>
      </c>
      <c r="C22" s="11">
        <f>'[1]RekapJenis ikan'!I256</f>
        <v>1195</v>
      </c>
      <c r="D22" s="11">
        <f>'[1]RekapJenis ikan'!J256</f>
        <v>619</v>
      </c>
      <c r="E22" s="11">
        <f>'[1]RekapJenis ikan'!K256</f>
        <v>0</v>
      </c>
      <c r="F22" s="11">
        <f>'[1]RekapJenis ikan'!L256</f>
        <v>0</v>
      </c>
      <c r="G22" s="11">
        <f>'[1]RekapJenis ikan'!M256</f>
        <v>0</v>
      </c>
      <c r="H22" s="11">
        <f>'[1]RekapJenis ikan'!N256</f>
        <v>658</v>
      </c>
      <c r="I22" s="11">
        <f>'[1]RekapJenis ikan'!O256</f>
        <v>0</v>
      </c>
      <c r="J22" s="11">
        <f>'[1]RekapJenis ikan'!P256</f>
        <v>7058</v>
      </c>
      <c r="K22" s="11">
        <f>'[1]RekapJenis ikan'!Q256</f>
        <v>0</v>
      </c>
      <c r="L22" s="11">
        <f>'[1]RekapJenis ikan'!R256</f>
        <v>7241</v>
      </c>
      <c r="M22" s="11">
        <f>'[1]RekapJenis ikan'!S256</f>
        <v>749</v>
      </c>
      <c r="N22" s="11">
        <f>'[1]RekapJenis ikan'!T256</f>
        <v>4067</v>
      </c>
      <c r="O22" s="11">
        <f>'[1]RekapJenis ikan'!U256</f>
        <v>0</v>
      </c>
      <c r="P22" s="11">
        <f>'[1]RekapJenis ikan'!V256</f>
        <v>0</v>
      </c>
      <c r="Q22" s="11">
        <f>'[1]RekapJenis ikan'!W256</f>
        <v>0</v>
      </c>
      <c r="R22" s="11">
        <f>'[1]RekapJenis ikan'!X256</f>
        <v>681</v>
      </c>
      <c r="S22" s="11">
        <f>'[1]RekapJenis ikan'!Y256</f>
        <v>582</v>
      </c>
      <c r="T22" s="11">
        <f>'[1]RekapJenis ikan'!Z256</f>
        <v>0</v>
      </c>
      <c r="U22" s="11">
        <f>'[1]RekapJenis ikan'!AA256</f>
        <v>0</v>
      </c>
      <c r="V22" s="11">
        <f>'[1]RekapJenis ikan'!AB256</f>
        <v>0</v>
      </c>
      <c r="W22" s="29">
        <f t="shared" si="0"/>
        <v>22.85</v>
      </c>
    </row>
    <row r="23" spans="1:23">
      <c r="A23" s="9">
        <v>17</v>
      </c>
      <c r="B23" s="10" t="s">
        <v>38</v>
      </c>
      <c r="C23" s="11">
        <f>'[1]RekapJenis ikan'!I270</f>
        <v>974</v>
      </c>
      <c r="D23" s="11">
        <f>'[1]RekapJenis ikan'!J270</f>
        <v>0</v>
      </c>
      <c r="E23" s="11">
        <f>'[1]RekapJenis ikan'!K270</f>
        <v>0</v>
      </c>
      <c r="F23" s="11">
        <f>'[1]RekapJenis ikan'!L270</f>
        <v>0</v>
      </c>
      <c r="G23" s="11">
        <f>'[1]RekapJenis ikan'!M270</f>
        <v>642</v>
      </c>
      <c r="H23" s="11">
        <f>'[1]RekapJenis ikan'!N270</f>
        <v>0</v>
      </c>
      <c r="I23" s="11">
        <f>'[1]RekapJenis ikan'!O270</f>
        <v>0</v>
      </c>
      <c r="J23" s="11">
        <f>'[1]RekapJenis ikan'!P270</f>
        <v>1072</v>
      </c>
      <c r="K23" s="11">
        <f>'[1]RekapJenis ikan'!Q270</f>
        <v>0</v>
      </c>
      <c r="L23" s="11">
        <f>'[1]RekapJenis ikan'!R270</f>
        <v>1138</v>
      </c>
      <c r="M23" s="11">
        <f>'[1]RekapJenis ikan'!S270</f>
        <v>0</v>
      </c>
      <c r="N23" s="11">
        <f>'[1]RekapJenis ikan'!T270</f>
        <v>1461</v>
      </c>
      <c r="O23" s="11">
        <f>'[1]RekapJenis ikan'!U270</f>
        <v>0</v>
      </c>
      <c r="P23" s="11">
        <f>'[1]RekapJenis ikan'!V270</f>
        <v>0</v>
      </c>
      <c r="Q23" s="11">
        <f>'[1]RekapJenis ikan'!W270</f>
        <v>0</v>
      </c>
      <c r="R23" s="11">
        <f>'[1]RekapJenis ikan'!X270</f>
        <v>995</v>
      </c>
      <c r="S23" s="11">
        <f>'[1]RekapJenis ikan'!Y270</f>
        <v>1018</v>
      </c>
      <c r="T23" s="11">
        <f>'[1]RekapJenis ikan'!Z270</f>
        <v>0</v>
      </c>
      <c r="U23" s="11">
        <f>'[1]RekapJenis ikan'!AA270</f>
        <v>0</v>
      </c>
      <c r="V23" s="11">
        <f>'[1]RekapJenis ikan'!AB270</f>
        <v>0</v>
      </c>
      <c r="W23" s="29">
        <f t="shared" si="0"/>
        <v>7.3</v>
      </c>
    </row>
    <row r="24" spans="1:23">
      <c r="A24" s="9">
        <v>18</v>
      </c>
      <c r="B24" s="10" t="s">
        <v>39</v>
      </c>
      <c r="C24" s="11">
        <f>'[1]RekapJenis ikan'!I284</f>
        <v>1338</v>
      </c>
      <c r="D24" s="11">
        <f>'[1]RekapJenis ikan'!J284</f>
        <v>1081</v>
      </c>
      <c r="E24" s="11">
        <f>'[1]RekapJenis ikan'!K284</f>
        <v>217</v>
      </c>
      <c r="F24" s="11">
        <f>'[1]RekapJenis ikan'!L284</f>
        <v>98</v>
      </c>
      <c r="G24" s="11">
        <f>'[1]RekapJenis ikan'!M284</f>
        <v>76</v>
      </c>
      <c r="H24" s="11">
        <f>'[1]RekapJenis ikan'!N284</f>
        <v>0</v>
      </c>
      <c r="I24" s="11">
        <f>'[1]RekapJenis ikan'!O284</f>
        <v>0</v>
      </c>
      <c r="J24" s="11">
        <f>'[1]RekapJenis ikan'!P284</f>
        <v>2128</v>
      </c>
      <c r="K24" s="11">
        <f>'[1]RekapJenis ikan'!Q284</f>
        <v>0</v>
      </c>
      <c r="L24" s="11">
        <f>'[1]RekapJenis ikan'!R284</f>
        <v>3542</v>
      </c>
      <c r="M24" s="11">
        <f>'[1]RekapJenis ikan'!S284</f>
        <v>2313</v>
      </c>
      <c r="N24" s="11">
        <f>'[1]RekapJenis ikan'!T284</f>
        <v>2702</v>
      </c>
      <c r="O24" s="11">
        <f>'[1]RekapJenis ikan'!U284</f>
        <v>0</v>
      </c>
      <c r="P24" s="11">
        <f>'[1]RekapJenis ikan'!V284</f>
        <v>0</v>
      </c>
      <c r="Q24" s="11">
        <f>'[1]RekapJenis ikan'!W284</f>
        <v>0</v>
      </c>
      <c r="R24" s="11">
        <f>'[1]RekapJenis ikan'!X284</f>
        <v>868</v>
      </c>
      <c r="S24" s="11">
        <f>'[1]RekapJenis ikan'!Y284</f>
        <v>97</v>
      </c>
      <c r="T24" s="11">
        <f>'[1]RekapJenis ikan'!Z284</f>
        <v>0</v>
      </c>
      <c r="U24" s="11">
        <f>'[1]RekapJenis ikan'!AA284</f>
        <v>0</v>
      </c>
      <c r="V24" s="11">
        <f>'[1]RekapJenis ikan'!AB284</f>
        <v>0</v>
      </c>
      <c r="W24" s="29">
        <f t="shared" si="0"/>
        <v>14.46</v>
      </c>
    </row>
    <row r="25" spans="1:23">
      <c r="A25" s="9">
        <v>19</v>
      </c>
      <c r="B25" s="10" t="s">
        <v>40</v>
      </c>
      <c r="C25" s="11">
        <f>'[1]RekapJenis ikan'!I298+'[1]RekapJenis ikan'!I312</f>
        <v>8218</v>
      </c>
      <c r="D25" s="11">
        <f>'[1]RekapJenis ikan'!J298+'[1]RekapJenis ikan'!J312</f>
        <v>542</v>
      </c>
      <c r="E25" s="11">
        <f>'[1]RekapJenis ikan'!K298+'[1]RekapJenis ikan'!K312</f>
        <v>0</v>
      </c>
      <c r="F25" s="11">
        <f>'[1]RekapJenis ikan'!L298+'[1]RekapJenis ikan'!L312</f>
        <v>0</v>
      </c>
      <c r="G25" s="11">
        <f>'[1]RekapJenis ikan'!M298+'[1]RekapJenis ikan'!M312</f>
        <v>7805</v>
      </c>
      <c r="H25" s="11">
        <f>'[1]RekapJenis ikan'!N298+'[1]RekapJenis ikan'!N312</f>
        <v>0</v>
      </c>
      <c r="I25" s="11">
        <f>'[1]RekapJenis ikan'!O298+'[1]RekapJenis ikan'!O312</f>
        <v>0</v>
      </c>
      <c r="J25" s="11">
        <f>'[1]RekapJenis ikan'!P298+'[1]RekapJenis ikan'!P312</f>
        <v>17368</v>
      </c>
      <c r="K25" s="11">
        <f>'[1]RekapJenis ikan'!Q298+'[1]RekapJenis ikan'!Q312</f>
        <v>2622</v>
      </c>
      <c r="L25" s="11">
        <f>'[1]RekapJenis ikan'!R298+'[1]RekapJenis ikan'!R312</f>
        <v>13427</v>
      </c>
      <c r="M25" s="11">
        <f>'[1]RekapJenis ikan'!S298+'[1]RekapJenis ikan'!S312</f>
        <v>9325</v>
      </c>
      <c r="N25" s="11">
        <f>'[1]RekapJenis ikan'!T298+'[1]RekapJenis ikan'!T312</f>
        <v>3356</v>
      </c>
      <c r="O25" s="11">
        <f>'[1]RekapJenis ikan'!U298+'[1]RekapJenis ikan'!U312</f>
        <v>1750</v>
      </c>
      <c r="P25" s="11">
        <f>'[1]RekapJenis ikan'!V298+'[1]RekapJenis ikan'!V312</f>
        <v>0</v>
      </c>
      <c r="Q25" s="11">
        <f>'[1]RekapJenis ikan'!W298+'[1]RekapJenis ikan'!W312</f>
        <v>0</v>
      </c>
      <c r="R25" s="11">
        <f>'[1]RekapJenis ikan'!X298+'[1]RekapJenis ikan'!X312</f>
        <v>3643</v>
      </c>
      <c r="S25" s="11">
        <f>'[1]RekapJenis ikan'!Y298+'[1]RekapJenis ikan'!Y312</f>
        <v>0</v>
      </c>
      <c r="T25" s="11">
        <f>'[1]RekapJenis ikan'!Z298+'[1]RekapJenis ikan'!Z312</f>
        <v>44</v>
      </c>
      <c r="U25" s="11">
        <f>'[1]RekapJenis ikan'!AA298+'[1]RekapJenis ikan'!AA312</f>
        <v>0</v>
      </c>
      <c r="V25" s="11">
        <f>'[1]RekapJenis ikan'!AB298+'[1]RekapJenis ikan'!AB312</f>
        <v>0</v>
      </c>
      <c r="W25" s="29">
        <f t="shared" si="0"/>
        <v>68.099999999999994</v>
      </c>
    </row>
    <row r="26" spans="1:23">
      <c r="A26" s="9">
        <v>20</v>
      </c>
      <c r="B26" s="10" t="s">
        <v>41</v>
      </c>
      <c r="C26" s="11">
        <f>'[1]RekapJenis ikan'!I326</f>
        <v>8880</v>
      </c>
      <c r="D26" s="11">
        <f>'[1]RekapJenis ikan'!J326</f>
        <v>85</v>
      </c>
      <c r="E26" s="11">
        <f>'[1]RekapJenis ikan'!K326</f>
        <v>0</v>
      </c>
      <c r="F26" s="11">
        <f>'[1]RekapJenis ikan'!L326</f>
        <v>0</v>
      </c>
      <c r="G26" s="11">
        <f>'[1]RekapJenis ikan'!M326</f>
        <v>90</v>
      </c>
      <c r="H26" s="11">
        <f>'[1]RekapJenis ikan'!N326</f>
        <v>0</v>
      </c>
      <c r="I26" s="11">
        <f>'[1]RekapJenis ikan'!O326</f>
        <v>5130</v>
      </c>
      <c r="J26" s="11">
        <f>'[1]RekapJenis ikan'!P326</f>
        <v>13203</v>
      </c>
      <c r="K26" s="11">
        <f>'[1]RekapJenis ikan'!Q326</f>
        <v>0</v>
      </c>
      <c r="L26" s="11">
        <f>'[1]RekapJenis ikan'!R326</f>
        <v>13930</v>
      </c>
      <c r="M26" s="11">
        <f>'[1]RekapJenis ikan'!S326</f>
        <v>1675</v>
      </c>
      <c r="N26" s="11">
        <f>'[1]RekapJenis ikan'!T326</f>
        <v>5529</v>
      </c>
      <c r="O26" s="11">
        <f>'[1]RekapJenis ikan'!U326</f>
        <v>0</v>
      </c>
      <c r="P26" s="11">
        <f>'[1]RekapJenis ikan'!V326</f>
        <v>195</v>
      </c>
      <c r="Q26" s="11">
        <f>'[1]RekapJenis ikan'!W326</f>
        <v>600</v>
      </c>
      <c r="R26" s="11">
        <f>'[1]RekapJenis ikan'!X326</f>
        <v>755</v>
      </c>
      <c r="S26" s="11">
        <f>'[1]RekapJenis ikan'!Y326</f>
        <v>518</v>
      </c>
      <c r="T26" s="11">
        <f>'[1]RekapJenis ikan'!Z326</f>
        <v>0</v>
      </c>
      <c r="U26" s="11">
        <f>'[1]RekapJenis ikan'!AA326</f>
        <v>0</v>
      </c>
      <c r="V26" s="11">
        <f>'[1]RekapJenis ikan'!AB326</f>
        <v>0</v>
      </c>
      <c r="W26" s="29">
        <f t="shared" si="0"/>
        <v>50.59</v>
      </c>
    </row>
    <row r="27" spans="1:23" ht="15" thickBot="1">
      <c r="A27" s="9">
        <v>21</v>
      </c>
      <c r="B27" s="10" t="s">
        <v>42</v>
      </c>
      <c r="C27" s="11">
        <f>'[1]RekapJenis ikan'!I347+'[1]RekapJenis ikan'!I361</f>
        <v>30071</v>
      </c>
      <c r="D27" s="11">
        <f>'[1]RekapJenis ikan'!J347+'[1]RekapJenis ikan'!J361</f>
        <v>5490</v>
      </c>
      <c r="E27" s="11">
        <f>'[1]RekapJenis ikan'!K347+'[1]RekapJenis ikan'!K361</f>
        <v>0</v>
      </c>
      <c r="F27" s="11">
        <f>'[1]RekapJenis ikan'!L347+'[1]RekapJenis ikan'!L361</f>
        <v>3612</v>
      </c>
      <c r="G27" s="11">
        <f>'[1]RekapJenis ikan'!M347+'[1]RekapJenis ikan'!M361</f>
        <v>6812</v>
      </c>
      <c r="H27" s="11">
        <f>'[1]RekapJenis ikan'!N347+'[1]RekapJenis ikan'!N361</f>
        <v>0</v>
      </c>
      <c r="I27" s="11">
        <f>'[1]RekapJenis ikan'!O347+'[1]RekapJenis ikan'!O361</f>
        <v>0</v>
      </c>
      <c r="J27" s="11">
        <f>'[1]RekapJenis ikan'!P347+'[1]RekapJenis ikan'!P361</f>
        <v>75586</v>
      </c>
      <c r="K27" s="11">
        <f>'[1]RekapJenis ikan'!Q347+'[1]RekapJenis ikan'!Q361</f>
        <v>5379</v>
      </c>
      <c r="L27" s="11">
        <f>'[1]RekapJenis ikan'!R347+'[1]RekapJenis ikan'!R361</f>
        <v>112651</v>
      </c>
      <c r="M27" s="11">
        <f>'[1]RekapJenis ikan'!S347+'[1]RekapJenis ikan'!S361</f>
        <v>49944</v>
      </c>
      <c r="N27" s="11">
        <f>'[1]RekapJenis ikan'!T347+'[1]RekapJenis ikan'!T361</f>
        <v>6814</v>
      </c>
      <c r="O27" s="11">
        <f>'[1]RekapJenis ikan'!U347+'[1]RekapJenis ikan'!U361</f>
        <v>5099</v>
      </c>
      <c r="P27" s="11">
        <f>'[1]RekapJenis ikan'!V347+'[1]RekapJenis ikan'!V361</f>
        <v>0</v>
      </c>
      <c r="Q27" s="11">
        <f>'[1]RekapJenis ikan'!W347+'[1]RekapJenis ikan'!W361</f>
        <v>2249</v>
      </c>
      <c r="R27" s="11">
        <f>'[1]RekapJenis ikan'!X347+'[1]RekapJenis ikan'!X361</f>
        <v>63827</v>
      </c>
      <c r="S27" s="11">
        <f>'[1]RekapJenis ikan'!Y347+'[1]RekapJenis ikan'!Y361</f>
        <v>22666</v>
      </c>
      <c r="T27" s="11">
        <f>'[1]RekapJenis ikan'!Z347+'[1]RekapJenis ikan'!Z361</f>
        <v>0</v>
      </c>
      <c r="U27" s="11">
        <f>'[1]RekapJenis ikan'!AA347+'[1]RekapJenis ikan'!AA361</f>
        <v>0</v>
      </c>
      <c r="V27" s="11">
        <f>'[1]RekapJenis ikan'!AB347+'[1]RekapJenis ikan'!AB361</f>
        <v>0</v>
      </c>
      <c r="W27" s="29">
        <f t="shared" si="0"/>
        <v>390.2</v>
      </c>
    </row>
    <row r="28" spans="1:23" ht="15" thickBot="1">
      <c r="A28" s="13"/>
      <c r="B28" s="14"/>
      <c r="C28" s="15">
        <f t="shared" ref="C28:V28" si="1">SUM(C7:C27)</f>
        <v>245921.8</v>
      </c>
      <c r="D28" s="15">
        <f t="shared" si="1"/>
        <v>48193</v>
      </c>
      <c r="E28" s="15">
        <f t="shared" si="1"/>
        <v>12042</v>
      </c>
      <c r="F28" s="15">
        <f t="shared" si="1"/>
        <v>9807</v>
      </c>
      <c r="G28" s="15">
        <f t="shared" si="1"/>
        <v>61041</v>
      </c>
      <c r="H28" s="15">
        <f t="shared" si="1"/>
        <v>4939</v>
      </c>
      <c r="I28" s="15">
        <f t="shared" si="1"/>
        <v>80424</v>
      </c>
      <c r="J28" s="15">
        <f t="shared" si="1"/>
        <v>389094.8</v>
      </c>
      <c r="K28" s="15">
        <f t="shared" si="1"/>
        <v>10719</v>
      </c>
      <c r="L28" s="15">
        <f t="shared" si="1"/>
        <v>450019.68</v>
      </c>
      <c r="M28" s="15">
        <f t="shared" si="1"/>
        <v>72469</v>
      </c>
      <c r="N28" s="15">
        <f t="shared" si="1"/>
        <v>394512</v>
      </c>
      <c r="O28" s="15">
        <f t="shared" si="1"/>
        <v>45152</v>
      </c>
      <c r="P28" s="15">
        <f t="shared" si="1"/>
        <v>37699</v>
      </c>
      <c r="Q28" s="15">
        <f t="shared" si="1"/>
        <v>40785</v>
      </c>
      <c r="R28" s="15">
        <f t="shared" si="1"/>
        <v>124915.2</v>
      </c>
      <c r="S28" s="15">
        <f t="shared" si="1"/>
        <v>47718</v>
      </c>
      <c r="T28" s="15">
        <f t="shared" si="1"/>
        <v>9649</v>
      </c>
      <c r="U28" s="15">
        <f t="shared" si="1"/>
        <v>0</v>
      </c>
      <c r="V28" s="15">
        <f t="shared" si="1"/>
        <v>0</v>
      </c>
      <c r="W28" s="20">
        <f>SUM(W7:W27)</f>
        <v>2085.1004799999996</v>
      </c>
    </row>
    <row r="29" spans="1:23" ht="15" thickTop="1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W29" s="18"/>
    </row>
  </sheetData>
  <mergeCells count="5">
    <mergeCell ref="C4:V4"/>
    <mergeCell ref="A4:A5"/>
    <mergeCell ref="B4:B5"/>
    <mergeCell ref="W4:W5"/>
    <mergeCell ref="A1:W1"/>
  </mergeCells>
  <pageMargins left="0.59" right="0.41" top="0.61" bottom="0.39370078740157483" header="0.35433070866141736" footer="0.23622047244094491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tANGKAP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X230T</dc:creator>
  <cp:lastModifiedBy>user</cp:lastModifiedBy>
  <cp:lastPrinted>2026-03-03T06:28:12Z</cp:lastPrinted>
  <dcterms:created xsi:type="dcterms:W3CDTF">2026-03-03T05:03:59Z</dcterms:created>
  <dcterms:modified xsi:type="dcterms:W3CDTF">2026-06-23T08:02:24Z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524FCFF8113F439DAADB13F2EAA3B3BF_11</vt:lpwstr>
  </property>
  <property fmtid="{D5CDD505-2E9C-101B-9397-08002B2CF9AE}" pid="3" name="KSOProductBuildVer">
    <vt:lpwstr>1033-12.2.0.23196</vt:lpwstr>
  </property>
</Properties>
</file>