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2B98FD8C-2522-457E-B399-63934F9FB9D9}" xr6:coauthVersionLast="47" xr6:coauthVersionMax="47" xr10:uidLastSave="{00000000-0000-0000-0000-000000000000}"/>
  <bookViews>
    <workbookView xWindow="-108" yWindow="-108" windowWidth="23256" windowHeight="13896" xr2:uid="{2DF7268D-B136-494E-AE22-1DC9E832DA8D}"/>
  </bookViews>
  <sheets>
    <sheet name="59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H58" i="1" s="1"/>
  <c r="F52" i="1"/>
  <c r="E52" i="1"/>
  <c r="D52" i="1"/>
  <c r="G51" i="1"/>
  <c r="G50" i="1"/>
  <c r="G49" i="1"/>
  <c r="G48" i="1"/>
  <c r="G47" i="1"/>
  <c r="G46" i="1"/>
  <c r="G45" i="1"/>
  <c r="G44" i="1"/>
  <c r="G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I60" i="1" l="1"/>
  <c r="F54" i="1"/>
  <c r="G52" i="1"/>
  <c r="G56" i="1" s="1"/>
</calcChain>
</file>

<file path=xl/sharedStrings.xml><?xml version="1.0" encoding="utf-8"?>
<sst xmlns="http://schemas.openxmlformats.org/spreadsheetml/2006/main" count="31" uniqueCount="31">
  <si>
    <t>NO</t>
  </si>
  <si>
    <t>KECAMATAN</t>
  </si>
  <si>
    <t>PUSKESMAS DAN FASYANKES LAINNYA</t>
  </si>
  <si>
    <t>JUMLAH TERDUGA TUBERKULOSIS YANG MENDAPATKAN PELAYANAN SESUAI STANDAR</t>
  </si>
  <si>
    <t>JUMLAH SEMUA KASUS TUBERKULOSIS</t>
  </si>
  <si>
    <t>JUMLAH KASUS TB SENSITIF OBAT (SO) YANG MEMULAI PENGOBATAN</t>
  </si>
  <si>
    <t>JUMLAH KONTAK SERUMAH YANG MENDAPATKAN TERAPI PENCEGAHAN TUBERKULOSIS (TPT)</t>
  </si>
  <si>
    <t>LAKI-LAKI</t>
  </si>
  <si>
    <t>PEREMPUAN</t>
  </si>
  <si>
    <t>LAKI-LAKI + PEREMPUAN</t>
  </si>
  <si>
    <t>RSUD Bangkinang</t>
  </si>
  <si>
    <t>RS Tandun</t>
  </si>
  <si>
    <t>RS Mesra</t>
  </si>
  <si>
    <t>RS Nurlima</t>
  </si>
  <si>
    <t>RS Pelita</t>
  </si>
  <si>
    <t>Klinik dr. Elvi Azrianti</t>
  </si>
  <si>
    <t>Klinik RI Sansani</t>
  </si>
  <si>
    <t>Klinik Asyfa</t>
  </si>
  <si>
    <t>Lapas Kelas II A Bangkinang</t>
  </si>
  <si>
    <t>TOTAL</t>
  </si>
  <si>
    <t xml:space="preserve">JUMLAH TERDUGA TUBERKULOSIS </t>
  </si>
  <si>
    <t>% ORANG TERDUGA TUBERKULOSIS MENDAPATKAN PELAYANAN TUBERKULOSIS SESUAI STANDAR</t>
  </si>
  <si>
    <t xml:space="preserve">PERKIRAAN INSIDEN TUBERKULOSIS (DALAM ABSOLUT) </t>
  </si>
  <si>
    <t>CAKUPAN PENEMUAN KASUS TUBERKULOSIS  (%)</t>
  </si>
  <si>
    <t xml:space="preserve">KASUS TUBERKULOSIS SENSITIF OBAT (SO)  </t>
  </si>
  <si>
    <t>PERSENTASE PASIEN TB SO YANG MEMULAI PENGOBATAN (%)</t>
  </si>
  <si>
    <t>PERKIRAAN JUMLAH KONTAK SERUMAH YANG DIBERIKAN TERAPI PENCEGAHAN TUBERKULOSIS (TPT)</t>
  </si>
  <si>
    <t>CAKUPAN PEMBERIAN TERAPI PENCEGAHAN TB PADA KONTAK SERUMAH</t>
  </si>
  <si>
    <t>Sumber: Bidang P2P Seksi P3M (Data TB DASHBOARD Tanggal 13 Maret 2026)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</si>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</sst>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_);_(@_)"/>
    <numFmt numFmtId="166" formatCode="_(* #,##0.0_);_(* \(#,##0.0\);_(* &quot;-&quot;_);_(@_)"/>
  </numFmts>
  <fonts count="9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sz val="13"/>
      <color rgb="FF000000"/>
      <name val="Calibri"/>
    </font>
    <font>
      <sz val="12"/>
      <color rgb="FF000000"/>
      <name val="Arial"/>
    </font>
    <font>
      <b/>
      <sz val="12"/>
      <color rgb="FF1A1A1A"/>
      <name val="Arial"/>
    </font>
    <font>
      <sz val="12"/>
      <color rgb="FF1A1A1A"/>
      <name val="Arial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0" fontId="1" fillId="3" borderId="15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9" fontId="1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3" fillId="0" borderId="17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1">
          <cell r="B11" t="str">
            <v>Bangkinang Kota</v>
          </cell>
          <cell r="C11" t="str">
            <v>Bangkinang</v>
          </cell>
        </row>
        <row r="12">
          <cell r="B12" t="str">
            <v>Kampar</v>
          </cell>
          <cell r="C12" t="str">
            <v>Air Tiris</v>
          </cell>
        </row>
        <row r="13">
          <cell r="B13" t="str">
            <v>Tambang</v>
          </cell>
          <cell r="C13" t="str">
            <v>Tambang</v>
          </cell>
        </row>
        <row r="14">
          <cell r="B14" t="str">
            <v>XIII Koto Kampar</v>
          </cell>
          <cell r="C14" t="str">
            <v>Batu Bersurat</v>
          </cell>
        </row>
        <row r="15">
          <cell r="B15" t="str">
            <v>XIII Koto Kampar</v>
          </cell>
          <cell r="C15" t="str">
            <v>Gunung Bungsu</v>
          </cell>
        </row>
        <row r="16">
          <cell r="B16" t="str">
            <v>XIII Koto Kampar</v>
          </cell>
          <cell r="C16" t="str">
            <v>Pulau Gadang</v>
          </cell>
        </row>
        <row r="17">
          <cell r="B17" t="str">
            <v>Kuok</v>
          </cell>
          <cell r="C17" t="str">
            <v>Kuok</v>
          </cell>
        </row>
        <row r="18">
          <cell r="B18" t="str">
            <v>Siak Hulu</v>
          </cell>
          <cell r="C18" t="str">
            <v>Pandau Jaya</v>
          </cell>
        </row>
        <row r="19">
          <cell r="B19" t="str">
            <v>Siak Hulu</v>
          </cell>
          <cell r="C19" t="str">
            <v>Kubang Jaya</v>
          </cell>
        </row>
        <row r="20">
          <cell r="B20" t="str">
            <v>Siak Hulu</v>
          </cell>
          <cell r="C20" t="str">
            <v>Pangkalan Baru</v>
          </cell>
        </row>
        <row r="21">
          <cell r="B21" t="str">
            <v>Kampar Kiri</v>
          </cell>
          <cell r="C21" t="str">
            <v>Lipat Kain</v>
          </cell>
        </row>
        <row r="22">
          <cell r="B22" t="str">
            <v>Kampar Kiri Hilir</v>
          </cell>
          <cell r="C22" t="str">
            <v>Sungai Pagar</v>
          </cell>
        </row>
        <row r="23">
          <cell r="B23" t="str">
            <v>Kampar Kiri Hulu</v>
          </cell>
          <cell r="C23" t="str">
            <v>Gema</v>
          </cell>
        </row>
        <row r="24">
          <cell r="B24" t="str">
            <v>Kampar Kiri Hulu</v>
          </cell>
          <cell r="C24" t="str">
            <v>Batu Sasak</v>
          </cell>
        </row>
        <row r="25">
          <cell r="B25" t="str">
            <v>Tapung</v>
          </cell>
          <cell r="C25" t="str">
            <v>Petapahan</v>
          </cell>
        </row>
        <row r="26">
          <cell r="B26" t="str">
            <v>Tapung</v>
          </cell>
          <cell r="C26" t="str">
            <v>Pantai Cermin</v>
          </cell>
        </row>
        <row r="27">
          <cell r="B27" t="str">
            <v>Tapung</v>
          </cell>
          <cell r="C27" t="str">
            <v>Tapung</v>
          </cell>
        </row>
        <row r="28">
          <cell r="B28" t="str">
            <v>Tapung Hilir</v>
          </cell>
          <cell r="C28" t="str">
            <v>Kota Garo</v>
          </cell>
        </row>
        <row r="29">
          <cell r="B29" t="str">
            <v>Tapung Hilir</v>
          </cell>
          <cell r="C29" t="str">
            <v>Tanah Tinggi</v>
          </cell>
        </row>
        <row r="30">
          <cell r="B30" t="str">
            <v>Tapung Hulu</v>
          </cell>
          <cell r="C30" t="str">
            <v>Suka Ramai</v>
          </cell>
        </row>
        <row r="31">
          <cell r="B31" t="str">
            <v>Tapung Hulu</v>
          </cell>
          <cell r="C31" t="str">
            <v>Sinama Nenek</v>
          </cell>
        </row>
        <row r="32">
          <cell r="B32" t="str">
            <v>Salo</v>
          </cell>
          <cell r="C32" t="str">
            <v>Salo</v>
          </cell>
        </row>
        <row r="33">
          <cell r="B33" t="str">
            <v>Rumbio Jaya</v>
          </cell>
          <cell r="C33" t="str">
            <v>Rumbio</v>
          </cell>
        </row>
        <row r="34">
          <cell r="B34" t="str">
            <v>Bangkinang</v>
          </cell>
          <cell r="C34" t="str">
            <v>Laboy Jaya</v>
          </cell>
        </row>
        <row r="35">
          <cell r="B35" t="str">
            <v>Perhentian Raja</v>
          </cell>
          <cell r="C35" t="str">
            <v>Pantai Raja</v>
          </cell>
        </row>
        <row r="36">
          <cell r="B36" t="str">
            <v>Kampa</v>
          </cell>
          <cell r="C36" t="str">
            <v>Kampa</v>
          </cell>
        </row>
        <row r="37">
          <cell r="B37" t="str">
            <v>Kampar Utara</v>
          </cell>
          <cell r="C37" t="str">
            <v>Sawah</v>
          </cell>
        </row>
        <row r="38">
          <cell r="B38" t="str">
            <v>Kampar Kiri Tengah</v>
          </cell>
          <cell r="C38" t="str">
            <v>Simalinyang</v>
          </cell>
        </row>
        <row r="39">
          <cell r="B39" t="str">
            <v>Gunung Sahilan</v>
          </cell>
          <cell r="C39" t="str">
            <v>Gunung Sahilan</v>
          </cell>
        </row>
        <row r="40">
          <cell r="B40" t="str">
            <v>Gunung Sahilan</v>
          </cell>
          <cell r="C40" t="str">
            <v>Gunung Sari</v>
          </cell>
        </row>
        <row r="41">
          <cell r="B41" t="str">
            <v>Koto Kampar Hulu</v>
          </cell>
          <cell r="C41" t="str">
            <v>Sibiruang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431B-88D8-4039-BD28-43DFBE8EA336}">
  <sheetPr>
    <pageSetUpPr fitToPage="1"/>
  </sheetPr>
  <dimension ref="A1:Z1016"/>
  <sheetViews>
    <sheetView tabSelected="1" workbookViewId="0">
      <selection sqref="A1:XFD6"/>
    </sheetView>
  </sheetViews>
  <sheetFormatPr defaultColWidth="11.1796875" defaultRowHeight="15" customHeight="1" x14ac:dyDescent="0.25"/>
  <cols>
    <col min="1" max="1" width="4.36328125" customWidth="1"/>
    <col min="2" max="3" width="17.7265625" customWidth="1"/>
    <col min="4" max="4" width="27.08984375" customWidth="1"/>
    <col min="5" max="5" width="12" customWidth="1"/>
    <col min="6" max="6" width="12.36328125" customWidth="1"/>
    <col min="7" max="7" width="15.90625" customWidth="1"/>
    <col min="8" max="8" width="25.1796875" customWidth="1"/>
    <col min="9" max="9" width="28.90625" customWidth="1"/>
    <col min="10" max="24" width="8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 x14ac:dyDescent="0.25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6" x14ac:dyDescent="0.25">
      <c r="A3" s="4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6" x14ac:dyDescent="0.25">
      <c r="A4" s="50"/>
      <c r="B4" s="44"/>
      <c r="C4" s="44"/>
      <c r="D4" s="44"/>
      <c r="E4" s="44"/>
      <c r="F4" s="44"/>
      <c r="G4" s="44"/>
      <c r="H4" s="44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6" x14ac:dyDescent="0.3">
      <c r="A5" s="4"/>
      <c r="B5" s="4"/>
      <c r="C5" s="4"/>
      <c r="D5" s="4"/>
      <c r="E5" s="5"/>
      <c r="F5" s="6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6" x14ac:dyDescent="0.3">
      <c r="A6" s="4"/>
      <c r="B6" s="4"/>
      <c r="C6" s="4"/>
      <c r="D6" s="4"/>
      <c r="E6" s="5"/>
      <c r="F6" s="6"/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15.6" thickBot="1" x14ac:dyDescent="0.3">
      <c r="A7" s="7"/>
      <c r="B7" s="7"/>
      <c r="C7" s="7"/>
      <c r="D7" s="7"/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ht="30" customHeight="1" x14ac:dyDescent="0.25">
      <c r="A8" s="51" t="s">
        <v>0</v>
      </c>
      <c r="B8" s="51" t="s">
        <v>1</v>
      </c>
      <c r="C8" s="53" t="s">
        <v>2</v>
      </c>
      <c r="D8" s="53" t="s">
        <v>3</v>
      </c>
      <c r="E8" s="54" t="s">
        <v>4</v>
      </c>
      <c r="F8" s="55"/>
      <c r="G8" s="56"/>
      <c r="H8" s="53" t="s">
        <v>5</v>
      </c>
      <c r="I8" s="53" t="s">
        <v>6</v>
      </c>
      <c r="J8" s="4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3.25" customHeight="1" x14ac:dyDescent="0.25">
      <c r="A9" s="52"/>
      <c r="B9" s="52"/>
      <c r="C9" s="52"/>
      <c r="D9" s="52"/>
      <c r="E9" s="45" t="s">
        <v>7</v>
      </c>
      <c r="F9" s="45" t="s">
        <v>8</v>
      </c>
      <c r="G9" s="47" t="s">
        <v>9</v>
      </c>
      <c r="H9" s="52"/>
      <c r="I9" s="52"/>
      <c r="J9" s="4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9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 ht="15.6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7</v>
      </c>
      <c r="G11" s="8">
        <v>9</v>
      </c>
      <c r="H11" s="8">
        <v>10</v>
      </c>
      <c r="I11" s="8">
        <v>11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ht="19.5" customHeight="1" x14ac:dyDescent="0.35">
      <c r="A12" s="9">
        <v>1</v>
      </c>
      <c r="B12" s="10" t="str">
        <f>'[2]40'!B11</f>
        <v>Bangkinang Kota</v>
      </c>
      <c r="C12" s="10" t="str">
        <f>'[2]40'!C11</f>
        <v>Bangkinang</v>
      </c>
      <c r="D12" s="11">
        <v>573</v>
      </c>
      <c r="E12" s="11">
        <v>24</v>
      </c>
      <c r="F12" s="11">
        <v>12</v>
      </c>
      <c r="G12" s="12">
        <f t="shared" ref="G12:G51" si="0">E12+F12</f>
        <v>36</v>
      </c>
      <c r="H12" s="12">
        <v>35</v>
      </c>
      <c r="I12" s="11">
        <v>68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 ht="19.5" customHeight="1" x14ac:dyDescent="0.35">
      <c r="A13" s="9">
        <v>2</v>
      </c>
      <c r="B13" s="10" t="str">
        <f>'[2]40'!B12</f>
        <v>Kampar</v>
      </c>
      <c r="C13" s="10" t="str">
        <f>'[2]40'!C12</f>
        <v>Air Tiris</v>
      </c>
      <c r="D13" s="11">
        <v>1057</v>
      </c>
      <c r="E13" s="11">
        <v>46</v>
      </c>
      <c r="F13" s="11">
        <v>34</v>
      </c>
      <c r="G13" s="12">
        <f t="shared" si="0"/>
        <v>80</v>
      </c>
      <c r="H13" s="12">
        <v>79</v>
      </c>
      <c r="I13" s="11">
        <v>88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 ht="19.5" customHeight="1" x14ac:dyDescent="0.35">
      <c r="A14" s="9">
        <v>3</v>
      </c>
      <c r="B14" s="10" t="str">
        <f>'[2]40'!B13</f>
        <v>Tambang</v>
      </c>
      <c r="C14" s="10" t="str">
        <f>'[2]40'!C13</f>
        <v>Tambang</v>
      </c>
      <c r="D14" s="11">
        <v>1351</v>
      </c>
      <c r="E14" s="11">
        <v>55</v>
      </c>
      <c r="F14" s="11">
        <v>41</v>
      </c>
      <c r="G14" s="12">
        <f t="shared" si="0"/>
        <v>96</v>
      </c>
      <c r="H14" s="12">
        <v>91</v>
      </c>
      <c r="I14" s="11">
        <v>36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 ht="19.5" customHeight="1" x14ac:dyDescent="0.35">
      <c r="A15" s="9">
        <v>4</v>
      </c>
      <c r="B15" s="10" t="str">
        <f>'[2]40'!B14</f>
        <v>XIII Koto Kampar</v>
      </c>
      <c r="C15" s="10" t="str">
        <f>'[2]40'!C14</f>
        <v>Batu Bersurat</v>
      </c>
      <c r="D15" s="11">
        <v>404</v>
      </c>
      <c r="E15" s="11">
        <v>7</v>
      </c>
      <c r="F15" s="11">
        <v>2</v>
      </c>
      <c r="G15" s="12">
        <f t="shared" si="0"/>
        <v>9</v>
      </c>
      <c r="H15" s="12">
        <v>8</v>
      </c>
      <c r="I15" s="11">
        <v>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 ht="19.5" customHeight="1" x14ac:dyDescent="0.35">
      <c r="A16" s="9"/>
      <c r="B16" s="10" t="str">
        <f>'[2]40'!B15</f>
        <v>XIII Koto Kampar</v>
      </c>
      <c r="C16" s="10" t="str">
        <f>'[2]40'!C15</f>
        <v>Gunung Bungsu</v>
      </c>
      <c r="D16" s="11">
        <v>263</v>
      </c>
      <c r="E16" s="11">
        <v>3</v>
      </c>
      <c r="F16" s="11">
        <v>5</v>
      </c>
      <c r="G16" s="12">
        <f t="shared" si="0"/>
        <v>8</v>
      </c>
      <c r="H16" s="12">
        <v>6</v>
      </c>
      <c r="I16" s="11">
        <v>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 ht="19.5" customHeight="1" x14ac:dyDescent="0.35">
      <c r="A17" s="9"/>
      <c r="B17" s="10" t="str">
        <f>'[2]40'!B16</f>
        <v>XIII Koto Kampar</v>
      </c>
      <c r="C17" s="10" t="str">
        <f>'[2]40'!C16</f>
        <v>Pulau Gadang</v>
      </c>
      <c r="D17" s="11">
        <v>147</v>
      </c>
      <c r="E17" s="11">
        <v>9</v>
      </c>
      <c r="F17" s="11">
        <v>2</v>
      </c>
      <c r="G17" s="12">
        <f t="shared" si="0"/>
        <v>11</v>
      </c>
      <c r="H17" s="12">
        <v>10</v>
      </c>
      <c r="I17" s="11"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 ht="19.5" customHeight="1" x14ac:dyDescent="0.35">
      <c r="A18" s="9">
        <v>5</v>
      </c>
      <c r="B18" s="10" t="str">
        <f>'[2]40'!B17</f>
        <v>Kuok</v>
      </c>
      <c r="C18" s="10" t="str">
        <f>'[2]40'!C17</f>
        <v>Kuok</v>
      </c>
      <c r="D18" s="11">
        <v>388</v>
      </c>
      <c r="E18" s="11">
        <v>11</v>
      </c>
      <c r="F18" s="11">
        <v>9</v>
      </c>
      <c r="G18" s="12">
        <f t="shared" si="0"/>
        <v>20</v>
      </c>
      <c r="H18" s="12">
        <v>20</v>
      </c>
      <c r="I18" s="11">
        <v>18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ht="19.5" customHeight="1" x14ac:dyDescent="0.35">
      <c r="A19" s="9">
        <v>6</v>
      </c>
      <c r="B19" s="10" t="str">
        <f>'[2]40'!B18</f>
        <v>Siak Hulu</v>
      </c>
      <c r="C19" s="10" t="str">
        <f>'[2]40'!C18</f>
        <v>Pandau Jaya</v>
      </c>
      <c r="D19" s="11">
        <v>718</v>
      </c>
      <c r="E19" s="11">
        <v>35</v>
      </c>
      <c r="F19" s="11">
        <v>25</v>
      </c>
      <c r="G19" s="12">
        <f t="shared" si="0"/>
        <v>60</v>
      </c>
      <c r="H19" s="12">
        <v>59</v>
      </c>
      <c r="I19" s="11">
        <v>90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 ht="19.5" customHeight="1" x14ac:dyDescent="0.35">
      <c r="A20" s="9"/>
      <c r="B20" s="10" t="str">
        <f>'[2]40'!B19</f>
        <v>Siak Hulu</v>
      </c>
      <c r="C20" s="10" t="str">
        <f>'[2]40'!C19</f>
        <v>Kubang Jaya</v>
      </c>
      <c r="D20" s="11">
        <v>908</v>
      </c>
      <c r="E20" s="11">
        <v>40</v>
      </c>
      <c r="F20" s="11">
        <v>19</v>
      </c>
      <c r="G20" s="12">
        <f t="shared" si="0"/>
        <v>59</v>
      </c>
      <c r="H20" s="12">
        <v>54</v>
      </c>
      <c r="I20" s="11">
        <v>160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9.5" customHeight="1" x14ac:dyDescent="0.35">
      <c r="A21" s="9"/>
      <c r="B21" s="10" t="str">
        <f>'[2]40'!B20</f>
        <v>Siak Hulu</v>
      </c>
      <c r="C21" s="10" t="str">
        <f>'[2]40'!C20</f>
        <v>Pangkalan Baru</v>
      </c>
      <c r="D21" s="11">
        <v>337</v>
      </c>
      <c r="E21" s="11">
        <v>18</v>
      </c>
      <c r="F21" s="11">
        <v>12</v>
      </c>
      <c r="G21" s="12">
        <f t="shared" si="0"/>
        <v>30</v>
      </c>
      <c r="H21" s="12">
        <v>30</v>
      </c>
      <c r="I21" s="11">
        <v>69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9.5" customHeight="1" x14ac:dyDescent="0.35">
      <c r="A22" s="9">
        <v>7</v>
      </c>
      <c r="B22" s="10" t="str">
        <f>'[2]40'!B21</f>
        <v>Kampar Kiri</v>
      </c>
      <c r="C22" s="10" t="str">
        <f>'[2]40'!C21</f>
        <v>Lipat Kain</v>
      </c>
      <c r="D22" s="11">
        <v>546</v>
      </c>
      <c r="E22" s="11">
        <v>29</v>
      </c>
      <c r="F22" s="11">
        <v>18</v>
      </c>
      <c r="G22" s="12">
        <f t="shared" si="0"/>
        <v>47</v>
      </c>
      <c r="H22" s="12">
        <v>44</v>
      </c>
      <c r="I22" s="11">
        <v>42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9.5" customHeight="1" x14ac:dyDescent="0.35">
      <c r="A23" s="9">
        <v>8</v>
      </c>
      <c r="B23" s="10" t="str">
        <f>'[2]40'!B22</f>
        <v>Kampar Kiri Hilir</v>
      </c>
      <c r="C23" s="10" t="str">
        <f>'[2]40'!C22</f>
        <v>Sungai Pagar</v>
      </c>
      <c r="D23" s="11">
        <v>215</v>
      </c>
      <c r="E23" s="11">
        <v>9</v>
      </c>
      <c r="F23" s="11">
        <v>4</v>
      </c>
      <c r="G23" s="12">
        <f t="shared" si="0"/>
        <v>13</v>
      </c>
      <c r="H23" s="12">
        <v>12</v>
      </c>
      <c r="I23" s="11">
        <v>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9.5" customHeight="1" x14ac:dyDescent="0.35">
      <c r="A24" s="9">
        <v>9</v>
      </c>
      <c r="B24" s="10" t="str">
        <f>'[2]40'!B23</f>
        <v>Kampar Kiri Hulu</v>
      </c>
      <c r="C24" s="10" t="str">
        <f>'[2]40'!C23</f>
        <v>Gema</v>
      </c>
      <c r="D24" s="11">
        <v>127</v>
      </c>
      <c r="E24" s="11">
        <v>4</v>
      </c>
      <c r="F24" s="11">
        <v>3</v>
      </c>
      <c r="G24" s="12">
        <f t="shared" si="0"/>
        <v>7</v>
      </c>
      <c r="H24" s="12">
        <v>7</v>
      </c>
      <c r="I24" s="11"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9.5" customHeight="1" x14ac:dyDescent="0.35">
      <c r="A25" s="9"/>
      <c r="B25" s="10" t="str">
        <f>'[2]40'!B24</f>
        <v>Kampar Kiri Hulu</v>
      </c>
      <c r="C25" s="10" t="str">
        <f>'[2]40'!C24</f>
        <v>Batu Sasak</v>
      </c>
      <c r="D25" s="11">
        <v>49</v>
      </c>
      <c r="E25" s="11">
        <v>3</v>
      </c>
      <c r="F25" s="11">
        <v>1</v>
      </c>
      <c r="G25" s="12">
        <f t="shared" si="0"/>
        <v>4</v>
      </c>
      <c r="H25" s="12">
        <v>4</v>
      </c>
      <c r="I25" s="11"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9.5" customHeight="1" x14ac:dyDescent="0.35">
      <c r="A26" s="9">
        <v>10</v>
      </c>
      <c r="B26" s="10" t="str">
        <f>'[2]40'!B25</f>
        <v>Tapung</v>
      </c>
      <c r="C26" s="10" t="str">
        <f>'[2]40'!C25</f>
        <v>Petapahan</v>
      </c>
      <c r="D26" s="11">
        <v>416</v>
      </c>
      <c r="E26" s="11">
        <v>9</v>
      </c>
      <c r="F26" s="11">
        <v>14</v>
      </c>
      <c r="G26" s="12">
        <f t="shared" si="0"/>
        <v>23</v>
      </c>
      <c r="H26" s="12">
        <v>22</v>
      </c>
      <c r="I26" s="11">
        <v>14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9.5" customHeight="1" x14ac:dyDescent="0.35">
      <c r="A27" s="9"/>
      <c r="B27" s="10" t="str">
        <f>'[2]40'!B26</f>
        <v>Tapung</v>
      </c>
      <c r="C27" s="10" t="str">
        <f>'[2]40'!C26</f>
        <v>Pantai Cermin</v>
      </c>
      <c r="D27" s="11">
        <v>834</v>
      </c>
      <c r="E27" s="11">
        <v>27</v>
      </c>
      <c r="F27" s="11">
        <v>7</v>
      </c>
      <c r="G27" s="12">
        <f t="shared" si="0"/>
        <v>34</v>
      </c>
      <c r="H27" s="12">
        <v>31</v>
      </c>
      <c r="I27" s="11"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9.5" customHeight="1" x14ac:dyDescent="0.35">
      <c r="A28" s="9"/>
      <c r="B28" s="10" t="str">
        <f>'[2]40'!B27</f>
        <v>Tapung</v>
      </c>
      <c r="C28" s="10" t="str">
        <f>'[2]40'!C27</f>
        <v>Tapung</v>
      </c>
      <c r="D28" s="11">
        <v>1404</v>
      </c>
      <c r="E28" s="11">
        <v>34</v>
      </c>
      <c r="F28" s="11">
        <v>19</v>
      </c>
      <c r="G28" s="12">
        <f t="shared" si="0"/>
        <v>53</v>
      </c>
      <c r="H28" s="12">
        <v>49</v>
      </c>
      <c r="I28" s="11">
        <v>24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9.5" customHeight="1" x14ac:dyDescent="0.35">
      <c r="A29" s="9">
        <v>11</v>
      </c>
      <c r="B29" s="10" t="str">
        <f>'[2]40'!B28</f>
        <v>Tapung Hilir</v>
      </c>
      <c r="C29" s="10" t="str">
        <f>'[2]40'!C28</f>
        <v>Kota Garo</v>
      </c>
      <c r="D29" s="11">
        <v>429</v>
      </c>
      <c r="E29" s="11">
        <v>24</v>
      </c>
      <c r="F29" s="11">
        <v>12</v>
      </c>
      <c r="G29" s="12">
        <f t="shared" si="0"/>
        <v>36</v>
      </c>
      <c r="H29" s="12">
        <v>36</v>
      </c>
      <c r="I29" s="11">
        <v>39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9.5" customHeight="1" x14ac:dyDescent="0.35">
      <c r="A30" s="9"/>
      <c r="B30" s="10" t="str">
        <f>'[2]40'!B29</f>
        <v>Tapung Hilir</v>
      </c>
      <c r="C30" s="10" t="str">
        <f>'[2]40'!C29</f>
        <v>Tanah Tinggi</v>
      </c>
      <c r="D30" s="11">
        <v>403</v>
      </c>
      <c r="E30" s="11">
        <v>8</v>
      </c>
      <c r="F30" s="11">
        <v>6</v>
      </c>
      <c r="G30" s="12">
        <f t="shared" si="0"/>
        <v>14</v>
      </c>
      <c r="H30" s="12">
        <v>12</v>
      </c>
      <c r="I30" s="11">
        <v>28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9.5" customHeight="1" x14ac:dyDescent="0.35">
      <c r="A31" s="9">
        <v>12</v>
      </c>
      <c r="B31" s="10" t="str">
        <f>'[2]40'!B30</f>
        <v>Tapung Hulu</v>
      </c>
      <c r="C31" s="10" t="str">
        <f>'[2]40'!C30</f>
        <v>Suka Ramai</v>
      </c>
      <c r="D31" s="11">
        <v>366</v>
      </c>
      <c r="E31" s="11">
        <v>25</v>
      </c>
      <c r="F31" s="11">
        <v>16</v>
      </c>
      <c r="G31" s="12">
        <f t="shared" si="0"/>
        <v>41</v>
      </c>
      <c r="H31" s="12">
        <v>37</v>
      </c>
      <c r="I31" s="11">
        <v>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9.5" customHeight="1" x14ac:dyDescent="0.35">
      <c r="A32" s="9"/>
      <c r="B32" s="10" t="str">
        <f>'[2]40'!B31</f>
        <v>Tapung Hulu</v>
      </c>
      <c r="C32" s="10" t="str">
        <f>'[2]40'!C31</f>
        <v>Sinama Nenek</v>
      </c>
      <c r="D32" s="11">
        <v>344</v>
      </c>
      <c r="E32" s="11">
        <v>9</v>
      </c>
      <c r="F32" s="11">
        <v>7</v>
      </c>
      <c r="G32" s="12">
        <f t="shared" si="0"/>
        <v>16</v>
      </c>
      <c r="H32" s="12">
        <v>16</v>
      </c>
      <c r="I32" s="11">
        <v>24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9.5" customHeight="1" x14ac:dyDescent="0.35">
      <c r="A33" s="9">
        <v>13</v>
      </c>
      <c r="B33" s="10" t="str">
        <f>'[2]40'!B32</f>
        <v>Salo</v>
      </c>
      <c r="C33" s="10" t="str">
        <f>'[2]40'!C32</f>
        <v>Salo</v>
      </c>
      <c r="D33" s="11">
        <v>485</v>
      </c>
      <c r="E33" s="11">
        <v>8</v>
      </c>
      <c r="F33" s="11">
        <v>5</v>
      </c>
      <c r="G33" s="12">
        <f t="shared" si="0"/>
        <v>13</v>
      </c>
      <c r="H33" s="12">
        <v>13</v>
      </c>
      <c r="I33" s="11">
        <v>12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9.5" customHeight="1" x14ac:dyDescent="0.35">
      <c r="A34" s="9">
        <v>14</v>
      </c>
      <c r="B34" s="10" t="str">
        <f>'[2]40'!B33</f>
        <v>Rumbio Jaya</v>
      </c>
      <c r="C34" s="10" t="str">
        <f>'[2]40'!C33</f>
        <v>Rumbio</v>
      </c>
      <c r="D34" s="11">
        <v>446</v>
      </c>
      <c r="E34" s="11">
        <v>11</v>
      </c>
      <c r="F34" s="11">
        <v>4</v>
      </c>
      <c r="G34" s="12">
        <f t="shared" si="0"/>
        <v>15</v>
      </c>
      <c r="H34" s="12">
        <v>14</v>
      </c>
      <c r="I34" s="11">
        <v>19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9.5" customHeight="1" x14ac:dyDescent="0.35">
      <c r="A35" s="9">
        <v>15</v>
      </c>
      <c r="B35" s="10" t="str">
        <f>'[2]40'!B34</f>
        <v>Bangkinang</v>
      </c>
      <c r="C35" s="10" t="str">
        <f>'[2]40'!C34</f>
        <v>Laboy Jaya</v>
      </c>
      <c r="D35" s="11">
        <v>559</v>
      </c>
      <c r="E35" s="11">
        <v>23</v>
      </c>
      <c r="F35" s="11">
        <v>7</v>
      </c>
      <c r="G35" s="12">
        <f t="shared" si="0"/>
        <v>30</v>
      </c>
      <c r="H35" s="12">
        <v>30</v>
      </c>
      <c r="I35" s="11">
        <v>26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9.5" customHeight="1" x14ac:dyDescent="0.35">
      <c r="A36" s="9">
        <v>16</v>
      </c>
      <c r="B36" s="10" t="str">
        <f>'[2]40'!B35</f>
        <v>Perhentian Raja</v>
      </c>
      <c r="C36" s="10" t="str">
        <f>'[2]40'!C35</f>
        <v>Pantai Raja</v>
      </c>
      <c r="D36" s="11">
        <v>415</v>
      </c>
      <c r="E36" s="11">
        <v>16</v>
      </c>
      <c r="F36" s="11">
        <v>13</v>
      </c>
      <c r="G36" s="12">
        <f t="shared" si="0"/>
        <v>29</v>
      </c>
      <c r="H36" s="12">
        <v>28</v>
      </c>
      <c r="I36" s="11">
        <v>30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9.5" customHeight="1" x14ac:dyDescent="0.35">
      <c r="A37" s="9">
        <v>17</v>
      </c>
      <c r="B37" s="10" t="str">
        <f>'[2]40'!B36</f>
        <v>Kampa</v>
      </c>
      <c r="C37" s="10" t="str">
        <f>'[2]40'!C36</f>
        <v>Kampa</v>
      </c>
      <c r="D37" s="11">
        <v>427</v>
      </c>
      <c r="E37" s="11">
        <v>17</v>
      </c>
      <c r="F37" s="11">
        <v>10</v>
      </c>
      <c r="G37" s="12">
        <f t="shared" si="0"/>
        <v>27</v>
      </c>
      <c r="H37" s="12">
        <v>26</v>
      </c>
      <c r="I37" s="11">
        <v>34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9.5" customHeight="1" x14ac:dyDescent="0.35">
      <c r="A38" s="9">
        <v>18</v>
      </c>
      <c r="B38" s="10" t="str">
        <f>'[2]40'!B37</f>
        <v>Kampar Utara</v>
      </c>
      <c r="C38" s="10" t="str">
        <f>'[2]40'!C37</f>
        <v>Sawah</v>
      </c>
      <c r="D38" s="11">
        <v>507</v>
      </c>
      <c r="E38" s="11">
        <v>12</v>
      </c>
      <c r="F38" s="11">
        <v>12</v>
      </c>
      <c r="G38" s="12">
        <f t="shared" si="0"/>
        <v>24</v>
      </c>
      <c r="H38" s="12">
        <v>23</v>
      </c>
      <c r="I38" s="11">
        <v>21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9.5" customHeight="1" x14ac:dyDescent="0.35">
      <c r="A39" s="9">
        <v>19</v>
      </c>
      <c r="B39" s="10" t="str">
        <f>'[2]40'!B38</f>
        <v>Kampar Kiri Tengah</v>
      </c>
      <c r="C39" s="10" t="str">
        <f>'[2]40'!C38</f>
        <v>Simalinyang</v>
      </c>
      <c r="D39" s="11">
        <v>487</v>
      </c>
      <c r="E39" s="11">
        <v>12</v>
      </c>
      <c r="F39" s="11">
        <v>9</v>
      </c>
      <c r="G39" s="12">
        <f t="shared" si="0"/>
        <v>21</v>
      </c>
      <c r="H39" s="12">
        <v>21</v>
      </c>
      <c r="I39" s="11">
        <v>40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9.5" customHeight="1" x14ac:dyDescent="0.35">
      <c r="A40" s="9">
        <v>20</v>
      </c>
      <c r="B40" s="10" t="str">
        <f>'[2]40'!B39</f>
        <v>Gunung Sahilan</v>
      </c>
      <c r="C40" s="10" t="str">
        <f>'[2]40'!C39</f>
        <v>Gunung Sahilan</v>
      </c>
      <c r="D40" s="11">
        <v>181</v>
      </c>
      <c r="E40" s="11">
        <v>3</v>
      </c>
      <c r="F40" s="11">
        <v>0</v>
      </c>
      <c r="G40" s="12">
        <f t="shared" si="0"/>
        <v>3</v>
      </c>
      <c r="H40" s="12">
        <v>3</v>
      </c>
      <c r="I40" s="11"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9.5" customHeight="1" x14ac:dyDescent="0.35">
      <c r="A41" s="9"/>
      <c r="B41" s="10" t="str">
        <f>'[2]40'!B40</f>
        <v>Gunung Sahilan</v>
      </c>
      <c r="C41" s="10" t="str">
        <f>'[2]40'!C40</f>
        <v>Gunung Sari</v>
      </c>
      <c r="D41" s="11">
        <v>171</v>
      </c>
      <c r="E41" s="11">
        <v>9</v>
      </c>
      <c r="F41" s="11">
        <v>3</v>
      </c>
      <c r="G41" s="12">
        <f t="shared" si="0"/>
        <v>12</v>
      </c>
      <c r="H41" s="12">
        <v>11</v>
      </c>
      <c r="I41" s="11"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9.5" customHeight="1" x14ac:dyDescent="0.35">
      <c r="A42" s="9">
        <v>21</v>
      </c>
      <c r="B42" s="10" t="str">
        <f>'[2]40'!B41</f>
        <v>Koto Kampar Hulu</v>
      </c>
      <c r="C42" s="10" t="str">
        <f>'[2]40'!C41</f>
        <v>Sibiruang</v>
      </c>
      <c r="D42" s="11">
        <v>303</v>
      </c>
      <c r="E42" s="11">
        <v>8</v>
      </c>
      <c r="F42" s="11">
        <v>7</v>
      </c>
      <c r="G42" s="12">
        <f t="shared" si="0"/>
        <v>15</v>
      </c>
      <c r="H42" s="12">
        <v>14</v>
      </c>
      <c r="I42" s="11">
        <v>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9.5" customHeight="1" x14ac:dyDescent="0.35">
      <c r="A43" s="13"/>
      <c r="B43" s="13"/>
      <c r="C43" s="13" t="s">
        <v>10</v>
      </c>
      <c r="D43" s="11">
        <v>876</v>
      </c>
      <c r="E43" s="11">
        <v>137</v>
      </c>
      <c r="F43" s="11">
        <v>142</v>
      </c>
      <c r="G43" s="12">
        <f t="shared" si="0"/>
        <v>279</v>
      </c>
      <c r="H43" s="12">
        <v>266</v>
      </c>
      <c r="I43" s="11"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9.5" customHeight="1" x14ac:dyDescent="0.35">
      <c r="A44" s="13"/>
      <c r="B44" s="13"/>
      <c r="C44" s="13" t="s">
        <v>11</v>
      </c>
      <c r="D44" s="11">
        <v>7</v>
      </c>
      <c r="E44" s="11">
        <v>21</v>
      </c>
      <c r="F44" s="11">
        <v>7</v>
      </c>
      <c r="G44" s="12">
        <f t="shared" si="0"/>
        <v>28</v>
      </c>
      <c r="H44" s="12">
        <v>27</v>
      </c>
      <c r="I44" s="11"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9.5" customHeight="1" x14ac:dyDescent="0.35">
      <c r="A45" s="13"/>
      <c r="B45" s="13"/>
      <c r="C45" s="13" t="s">
        <v>12</v>
      </c>
      <c r="D45" s="11">
        <v>299</v>
      </c>
      <c r="E45" s="11">
        <v>59</v>
      </c>
      <c r="F45" s="11">
        <v>49</v>
      </c>
      <c r="G45" s="12">
        <f t="shared" si="0"/>
        <v>108</v>
      </c>
      <c r="H45" s="12">
        <v>102</v>
      </c>
      <c r="I45" s="11"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9.5" customHeight="1" x14ac:dyDescent="0.35">
      <c r="A46" s="13"/>
      <c r="B46" s="13"/>
      <c r="C46" s="13" t="s">
        <v>13</v>
      </c>
      <c r="D46" s="11">
        <v>102</v>
      </c>
      <c r="E46" s="11">
        <v>20</v>
      </c>
      <c r="F46" s="11">
        <v>7</v>
      </c>
      <c r="G46" s="12">
        <f t="shared" si="0"/>
        <v>27</v>
      </c>
      <c r="H46" s="12">
        <v>23</v>
      </c>
      <c r="I46" s="11"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9.5" customHeight="1" x14ac:dyDescent="0.35">
      <c r="A47" s="13"/>
      <c r="B47" s="13"/>
      <c r="C47" s="13" t="s">
        <v>14</v>
      </c>
      <c r="D47" s="11">
        <v>62</v>
      </c>
      <c r="E47" s="11">
        <v>25</v>
      </c>
      <c r="F47" s="11">
        <v>7</v>
      </c>
      <c r="G47" s="12">
        <f t="shared" si="0"/>
        <v>32</v>
      </c>
      <c r="H47" s="12">
        <v>32</v>
      </c>
      <c r="I47" s="11"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9.5" customHeight="1" x14ac:dyDescent="0.35">
      <c r="A48" s="13"/>
      <c r="B48" s="13"/>
      <c r="C48" s="13" t="s">
        <v>15</v>
      </c>
      <c r="D48" s="11">
        <v>10</v>
      </c>
      <c r="E48" s="11">
        <v>0</v>
      </c>
      <c r="F48" s="11">
        <v>0</v>
      </c>
      <c r="G48" s="12">
        <f t="shared" si="0"/>
        <v>0</v>
      </c>
      <c r="H48" s="12">
        <v>0</v>
      </c>
      <c r="I48" s="11"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9.5" customHeight="1" x14ac:dyDescent="0.35">
      <c r="A49" s="13"/>
      <c r="B49" s="13"/>
      <c r="C49" s="13" t="s">
        <v>16</v>
      </c>
      <c r="D49" s="11">
        <v>2</v>
      </c>
      <c r="E49" s="11">
        <v>2</v>
      </c>
      <c r="F49" s="11">
        <v>0</v>
      </c>
      <c r="G49" s="12">
        <f t="shared" si="0"/>
        <v>2</v>
      </c>
      <c r="H49" s="12">
        <v>2</v>
      </c>
      <c r="I49" s="11"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9.5" customHeight="1" x14ac:dyDescent="0.35">
      <c r="A50" s="13"/>
      <c r="B50" s="13"/>
      <c r="C50" s="13" t="s">
        <v>17</v>
      </c>
      <c r="D50" s="11">
        <v>1</v>
      </c>
      <c r="E50" s="11">
        <v>0</v>
      </c>
      <c r="F50" s="11">
        <v>0</v>
      </c>
      <c r="G50" s="12">
        <f t="shared" si="0"/>
        <v>0</v>
      </c>
      <c r="H50" s="12">
        <v>0</v>
      </c>
      <c r="I50" s="11"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9.5" customHeight="1" x14ac:dyDescent="0.35">
      <c r="A51" s="13"/>
      <c r="B51" s="13"/>
      <c r="C51" s="13" t="s">
        <v>18</v>
      </c>
      <c r="D51" s="11">
        <v>193</v>
      </c>
      <c r="E51" s="11">
        <v>41</v>
      </c>
      <c r="F51" s="11">
        <v>2</v>
      </c>
      <c r="G51" s="12">
        <f t="shared" si="0"/>
        <v>43</v>
      </c>
      <c r="H51" s="12">
        <v>42</v>
      </c>
      <c r="I51" s="11">
        <v>164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24" customHeight="1" x14ac:dyDescent="0.25">
      <c r="A52" s="14" t="s">
        <v>19</v>
      </c>
      <c r="B52" s="15"/>
      <c r="C52" s="16"/>
      <c r="D52" s="17">
        <f t="shared" ref="D52:I52" si="1">SUM(D12:D51)</f>
        <v>16812</v>
      </c>
      <c r="E52" s="17">
        <f t="shared" si="1"/>
        <v>853</v>
      </c>
      <c r="F52" s="17">
        <f t="shared" si="1"/>
        <v>552</v>
      </c>
      <c r="G52" s="17">
        <f t="shared" si="1"/>
        <v>1405</v>
      </c>
      <c r="H52" s="17">
        <f t="shared" si="1"/>
        <v>1339</v>
      </c>
      <c r="I52" s="17">
        <f t="shared" si="1"/>
        <v>1064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24" customHeight="1" x14ac:dyDescent="0.25">
      <c r="A53" s="18" t="s">
        <v>20</v>
      </c>
      <c r="B53" s="15"/>
      <c r="C53" s="15"/>
      <c r="D53" s="19">
        <v>13257</v>
      </c>
      <c r="E53" s="20"/>
      <c r="F53" s="20"/>
      <c r="G53" s="20"/>
      <c r="H53" s="21"/>
      <c r="I53" s="2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24" customHeight="1" x14ac:dyDescent="0.25">
      <c r="A54" s="22" t="s">
        <v>21</v>
      </c>
      <c r="B54" s="23"/>
      <c r="C54" s="23"/>
      <c r="D54" s="24"/>
      <c r="E54" s="24"/>
      <c r="F54" s="25">
        <f>D52/D53*100</f>
        <v>126.81602172437204</v>
      </c>
      <c r="G54" s="26"/>
      <c r="H54" s="27"/>
      <c r="I54" s="2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24" customHeight="1" x14ac:dyDescent="0.25">
      <c r="A55" s="28" t="s">
        <v>22</v>
      </c>
      <c r="B55" s="28"/>
      <c r="C55" s="28"/>
      <c r="D55" s="15"/>
      <c r="E55" s="15"/>
      <c r="F55" s="15"/>
      <c r="G55" s="29">
        <v>2728</v>
      </c>
      <c r="H55" s="30"/>
      <c r="I55" s="3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24" customHeight="1" x14ac:dyDescent="0.25">
      <c r="A56" s="28" t="s">
        <v>23</v>
      </c>
      <c r="B56" s="18"/>
      <c r="C56" s="15"/>
      <c r="D56" s="15"/>
      <c r="E56" s="15"/>
      <c r="F56" s="15"/>
      <c r="G56" s="31">
        <f>G52/G55*100</f>
        <v>51.502932551319645</v>
      </c>
      <c r="H56" s="30"/>
      <c r="I56" s="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24" customHeight="1" x14ac:dyDescent="0.25">
      <c r="A57" s="14" t="s">
        <v>24</v>
      </c>
      <c r="B57" s="32"/>
      <c r="C57" s="32"/>
      <c r="D57" s="32"/>
      <c r="E57" s="32"/>
      <c r="F57" s="32"/>
      <c r="G57" s="33"/>
      <c r="H57" s="34">
        <v>1391</v>
      </c>
      <c r="I57" s="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24" customHeight="1" x14ac:dyDescent="0.25">
      <c r="A58" s="14" t="s">
        <v>25</v>
      </c>
      <c r="B58" s="32"/>
      <c r="C58" s="32"/>
      <c r="D58" s="32"/>
      <c r="E58" s="32"/>
      <c r="F58" s="32"/>
      <c r="G58" s="33"/>
      <c r="H58" s="35">
        <f>H52/H57</f>
        <v>0.96261682242990654</v>
      </c>
      <c r="I58" s="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24" customHeight="1" x14ac:dyDescent="0.25">
      <c r="A59" s="14" t="s">
        <v>26</v>
      </c>
      <c r="B59" s="32"/>
      <c r="C59" s="32"/>
      <c r="D59" s="32"/>
      <c r="E59" s="32"/>
      <c r="F59" s="32"/>
      <c r="G59" s="33"/>
      <c r="H59" s="36"/>
      <c r="I59" s="34">
        <v>4188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24" customHeight="1" thickBot="1" x14ac:dyDescent="0.3">
      <c r="A60" s="48" t="s">
        <v>27</v>
      </c>
      <c r="B60" s="49"/>
      <c r="C60" s="49"/>
      <c r="D60" s="49"/>
      <c r="E60" s="49"/>
      <c r="F60" s="49"/>
      <c r="G60" s="49"/>
      <c r="H60" s="37"/>
      <c r="I60" s="38">
        <f>I52/I59</f>
        <v>0.25405921680993315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4.25" customHeight="1" x14ac:dyDescent="0.25">
      <c r="A61" s="2"/>
      <c r="B61" s="39"/>
      <c r="C61" s="39"/>
      <c r="D61" s="39"/>
      <c r="E61" s="39"/>
      <c r="F61" s="39"/>
      <c r="G61" s="39"/>
      <c r="H61" s="3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4.25" customHeight="1" x14ac:dyDescent="0.25">
      <c r="A62" s="40" t="s">
        <v>28</v>
      </c>
      <c r="B62" s="2"/>
      <c r="C62" s="2"/>
      <c r="D62" s="2"/>
      <c r="E62" s="2"/>
      <c r="F62" s="2"/>
      <c r="G62" s="41"/>
      <c r="H62" s="4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21" customHeight="1" x14ac:dyDescent="0.25">
      <c r="A63" s="2" t="s">
        <v>29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 x14ac:dyDescent="0.25">
      <c r="A64" s="2" t="s">
        <v>30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3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3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3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3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3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3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3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3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3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3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3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3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3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3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3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3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3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</sheetData>
  <mergeCells count="13">
    <mergeCell ref="A4:I4"/>
    <mergeCell ref="A8:A10"/>
    <mergeCell ref="B8:B10"/>
    <mergeCell ref="C8:C10"/>
    <mergeCell ref="D8:D10"/>
    <mergeCell ref="E8:G8"/>
    <mergeCell ref="H8:H10"/>
    <mergeCell ref="I8:I10"/>
    <mergeCell ref="J8:J10"/>
    <mergeCell ref="E9:E10"/>
    <mergeCell ref="F9:F10"/>
    <mergeCell ref="G9:G10"/>
    <mergeCell ref="A60:G60"/>
  </mergeCells>
  <conditionalFormatting sqref="E63">
    <cfRule type="cellIs" dxfId="0" priority="1" stopIfTrue="1" operator="notEqual">
      <formula>#REF!</formula>
    </cfRule>
  </conditionalFormatting>
  <printOptions horizontalCentered="1"/>
  <pageMargins left="0.91249999999999998" right="0.32500000000000001" top="0.27500000000000002" bottom="0.28823529411764703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2026-06-18T10:09:06Z</dcterms:created>
  <dcterms:modified xsi:type="dcterms:W3CDTF">2026-06-23T04:19:14Z</dcterms:modified>
</cp:coreProperties>
</file>