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STATITIK\"/>
    </mc:Choice>
  </mc:AlternateContent>
  <xr:revisionPtr revIDLastSave="0" documentId="8_{7A87A8E7-202C-43D3-9846-6C7C2246D9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pi" sheetId="1" r:id="rId1"/>
    <sheet name="kerbau" sheetId="2" r:id="rId2"/>
    <sheet name="kambing" sheetId="3" r:id="rId3"/>
    <sheet name="domb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4" l="1"/>
  <c r="D28" i="4"/>
  <c r="C28" i="4"/>
  <c r="E23" i="4"/>
  <c r="E18" i="4"/>
  <c r="E17" i="4"/>
  <c r="E16" i="4"/>
  <c r="E7" i="4"/>
  <c r="N28" i="3"/>
  <c r="L28" i="3"/>
  <c r="E28" i="3"/>
  <c r="D28" i="3"/>
  <c r="C28" i="3"/>
  <c r="P27" i="3"/>
  <c r="O27" i="3"/>
  <c r="F27" i="3"/>
  <c r="O26" i="3"/>
  <c r="F26" i="3"/>
  <c r="P26" i="3" s="1"/>
  <c r="O25" i="3"/>
  <c r="F25" i="3"/>
  <c r="P25" i="3" s="1"/>
  <c r="M24" i="3"/>
  <c r="M28" i="3" s="1"/>
  <c r="D24" i="3"/>
  <c r="F24" i="3" s="1"/>
  <c r="O23" i="3"/>
  <c r="F23" i="3"/>
  <c r="P23" i="3" s="1"/>
  <c r="O22" i="3"/>
  <c r="F22" i="3"/>
  <c r="P22" i="3" s="1"/>
  <c r="O21" i="3"/>
  <c r="F21" i="3"/>
  <c r="P21" i="3" s="1"/>
  <c r="O20" i="3"/>
  <c r="P20" i="3" s="1"/>
  <c r="F20" i="3"/>
  <c r="O19" i="3"/>
  <c r="F19" i="3"/>
  <c r="P19" i="3" s="1"/>
  <c r="O18" i="3"/>
  <c r="F18" i="3"/>
  <c r="P18" i="3" s="1"/>
  <c r="P17" i="3"/>
  <c r="O17" i="3"/>
  <c r="F17" i="3"/>
  <c r="O16" i="3"/>
  <c r="F16" i="3"/>
  <c r="P16" i="3" s="1"/>
  <c r="O15" i="3"/>
  <c r="F15" i="3"/>
  <c r="P15" i="3" s="1"/>
  <c r="O14" i="3"/>
  <c r="F14" i="3"/>
  <c r="P14" i="3" s="1"/>
  <c r="O13" i="3"/>
  <c r="F13" i="3"/>
  <c r="P13" i="3" s="1"/>
  <c r="O12" i="3"/>
  <c r="F12" i="3"/>
  <c r="O11" i="3"/>
  <c r="F11" i="3"/>
  <c r="P11" i="3" s="1"/>
  <c r="O10" i="3"/>
  <c r="F10" i="3"/>
  <c r="P10" i="3" s="1"/>
  <c r="P9" i="3"/>
  <c r="O9" i="3"/>
  <c r="F9" i="3"/>
  <c r="O8" i="3"/>
  <c r="F8" i="3"/>
  <c r="P8" i="3" s="1"/>
  <c r="O7" i="3"/>
  <c r="F7" i="3"/>
  <c r="F28" i="3" s="1"/>
  <c r="O28" i="2"/>
  <c r="N28" i="2"/>
  <c r="M28" i="2"/>
  <c r="F28" i="2"/>
  <c r="E28" i="2"/>
  <c r="D28" i="2"/>
  <c r="P27" i="2"/>
  <c r="G27" i="2"/>
  <c r="Q27" i="2" s="1"/>
  <c r="P26" i="2"/>
  <c r="G26" i="2"/>
  <c r="Q26" i="2" s="1"/>
  <c r="Q25" i="2"/>
  <c r="P25" i="2"/>
  <c r="G25" i="2"/>
  <c r="P24" i="2"/>
  <c r="G24" i="2"/>
  <c r="Q24" i="2" s="1"/>
  <c r="P23" i="2"/>
  <c r="G23" i="2"/>
  <c r="Q23" i="2" s="1"/>
  <c r="P22" i="2"/>
  <c r="G22" i="2"/>
  <c r="Q22" i="2" s="1"/>
  <c r="P21" i="2"/>
  <c r="G21" i="2"/>
  <c r="Q21" i="2" s="1"/>
  <c r="P20" i="2"/>
  <c r="Q20" i="2" s="1"/>
  <c r="G20" i="2"/>
  <c r="P19" i="2"/>
  <c r="G19" i="2"/>
  <c r="Q19" i="2" s="1"/>
  <c r="P18" i="2"/>
  <c r="G18" i="2"/>
  <c r="Q18" i="2" s="1"/>
  <c r="Q17" i="2"/>
  <c r="P17" i="2"/>
  <c r="G17" i="2"/>
  <c r="P16" i="2"/>
  <c r="G16" i="2"/>
  <c r="Q16" i="2" s="1"/>
  <c r="P15" i="2"/>
  <c r="G15" i="2"/>
  <c r="Q15" i="2" s="1"/>
  <c r="P14" i="2"/>
  <c r="G14" i="2"/>
  <c r="Q14" i="2" s="1"/>
  <c r="P13" i="2"/>
  <c r="G13" i="2"/>
  <c r="Q13" i="2" s="1"/>
  <c r="P12" i="2"/>
  <c r="Q12" i="2" s="1"/>
  <c r="G12" i="2"/>
  <c r="P11" i="2"/>
  <c r="G11" i="2"/>
  <c r="Q11" i="2" s="1"/>
  <c r="P10" i="2"/>
  <c r="G10" i="2"/>
  <c r="Q10" i="2" s="1"/>
  <c r="Q9" i="2"/>
  <c r="P9" i="2"/>
  <c r="G9" i="2"/>
  <c r="P8" i="2"/>
  <c r="G8" i="2"/>
  <c r="Q8" i="2" s="1"/>
  <c r="P7" i="2"/>
  <c r="P28" i="2" s="1"/>
  <c r="G7" i="2"/>
  <c r="G28" i="2" s="1"/>
  <c r="Q28" i="2" s="1"/>
  <c r="O28" i="1"/>
  <c r="N28" i="1"/>
  <c r="M28" i="1"/>
  <c r="E28" i="1"/>
  <c r="D28" i="1"/>
  <c r="C28" i="1"/>
  <c r="P27" i="1"/>
  <c r="F27" i="1"/>
  <c r="Q27" i="1" s="1"/>
  <c r="P26" i="1"/>
  <c r="F26" i="1"/>
  <c r="Q26" i="1" s="1"/>
  <c r="Q25" i="1"/>
  <c r="P25" i="1"/>
  <c r="F25" i="1"/>
  <c r="P24" i="1"/>
  <c r="F24" i="1"/>
  <c r="Q24" i="1" s="1"/>
  <c r="P23" i="1"/>
  <c r="F23" i="1"/>
  <c r="Q23" i="1" s="1"/>
  <c r="P22" i="1"/>
  <c r="F22" i="1"/>
  <c r="Q22" i="1" s="1"/>
  <c r="P21" i="1"/>
  <c r="F21" i="1"/>
  <c r="Q21" i="1" s="1"/>
  <c r="P20" i="1"/>
  <c r="Q20" i="1" s="1"/>
  <c r="F20" i="1"/>
  <c r="P19" i="1"/>
  <c r="F19" i="1"/>
  <c r="Q19" i="1" s="1"/>
  <c r="P18" i="1"/>
  <c r="F18" i="1"/>
  <c r="Q18" i="1" s="1"/>
  <c r="Q17" i="1"/>
  <c r="P17" i="1"/>
  <c r="F17" i="1"/>
  <c r="P16" i="1"/>
  <c r="F16" i="1"/>
  <c r="Q16" i="1" s="1"/>
  <c r="P15" i="1"/>
  <c r="F15" i="1"/>
  <c r="Q15" i="1" s="1"/>
  <c r="P14" i="1"/>
  <c r="F14" i="1"/>
  <c r="Q14" i="1" s="1"/>
  <c r="P13" i="1"/>
  <c r="F13" i="1"/>
  <c r="Q13" i="1" s="1"/>
  <c r="P12" i="1"/>
  <c r="Q12" i="1" s="1"/>
  <c r="F12" i="1"/>
  <c r="P11" i="1"/>
  <c r="F11" i="1"/>
  <c r="Q11" i="1" s="1"/>
  <c r="P10" i="1"/>
  <c r="F10" i="1"/>
  <c r="Q10" i="1" s="1"/>
  <c r="Q9" i="1"/>
  <c r="P9" i="1"/>
  <c r="F9" i="1"/>
  <c r="P8" i="1"/>
  <c r="F8" i="1"/>
  <c r="Q8" i="1" s="1"/>
  <c r="P7" i="1"/>
  <c r="P28" i="1" s="1"/>
  <c r="F7" i="1"/>
  <c r="F28" i="1" s="1"/>
  <c r="P12" i="3" l="1"/>
  <c r="Q7" i="1"/>
  <c r="Q28" i="1" s="1"/>
  <c r="P7" i="3"/>
  <c r="O24" i="3"/>
  <c r="O28" i="3" s="1"/>
  <c r="P28" i="3" s="1"/>
  <c r="Q7" i="2"/>
  <c r="P24" i="3" l="1"/>
</calcChain>
</file>

<file path=xl/sharedStrings.xml><?xml version="1.0" encoding="utf-8"?>
<sst xmlns="http://schemas.openxmlformats.org/spreadsheetml/2006/main" count="228" uniqueCount="41">
  <si>
    <t>Tabel. Sapi Potong Betina</t>
  </si>
  <si>
    <t>Tabel. Sapi Potong Jantan</t>
  </si>
  <si>
    <t>No.Kode Kec</t>
  </si>
  <si>
    <t>Kecamatan</t>
  </si>
  <si>
    <t>Betina</t>
  </si>
  <si>
    <t>Jumlah</t>
  </si>
  <si>
    <t>Jantan</t>
  </si>
  <si>
    <t>Anak</t>
  </si>
  <si>
    <t>Muda</t>
  </si>
  <si>
    <t xml:space="preserve">Dws </t>
  </si>
  <si>
    <t>Dewasa</t>
  </si>
  <si>
    <t>Kampar Kiri</t>
  </si>
  <si>
    <t>NAIK</t>
  </si>
  <si>
    <t>Kampar Kiri Hulu</t>
  </si>
  <si>
    <t>TURUN</t>
  </si>
  <si>
    <t>Kampar Kiri Hilir</t>
  </si>
  <si>
    <t xml:space="preserve">Gunung Sahilan </t>
  </si>
  <si>
    <t>Kampar Kiri tengah</t>
  </si>
  <si>
    <t>XIII Koto Kampar</t>
  </si>
  <si>
    <t>Koto Kampar Hulu</t>
  </si>
  <si>
    <t>Kuok</t>
  </si>
  <si>
    <t>Salo</t>
  </si>
  <si>
    <t>Tapung</t>
  </si>
  <si>
    <t>Tapung Hulu</t>
  </si>
  <si>
    <t>Tapung Hilir</t>
  </si>
  <si>
    <t>Bangkinang Kota</t>
  </si>
  <si>
    <t xml:space="preserve">Bangkinang  </t>
  </si>
  <si>
    <t xml:space="preserve">Bangkinang </t>
  </si>
  <si>
    <t>Kampar</t>
  </si>
  <si>
    <t>Kampa</t>
  </si>
  <si>
    <t>Rumbio Jaya</t>
  </si>
  <si>
    <t>Kampar Utara</t>
  </si>
  <si>
    <t>Tambang</t>
  </si>
  <si>
    <t>Siak Hulu</t>
  </si>
  <si>
    <t>Perhentian Raja</t>
  </si>
  <si>
    <t>Tabel. Kerbau Betina</t>
  </si>
  <si>
    <t>Tabel. Kerbau Jantan</t>
  </si>
  <si>
    <t>Kode Kec</t>
  </si>
  <si>
    <t>Tabel. Kambing Betina</t>
  </si>
  <si>
    <t>Tabel. Kambing Jantan</t>
  </si>
  <si>
    <t>Tabel. Populasi Domba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</si>
</sst>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"/>
    <numFmt numFmtId="165" formatCode="_(* #,##0_);_(* \(#,##0\);_(* &quot;-&quot;??_);_(@_)"/>
  </numFmts>
  <fonts count="11" x14ac:knownFonts="1">
    <font>
      <sz val="11"/>
      <color rgb="FF000000"/>
      <name val="Calibri"/>
      <scheme val="minor"/>
    </font>
    <font>
      <sz val="11"/>
      <name val="Calibri"/>
      <family val="2"/>
    </font>
    <font>
      <sz val="12"/>
      <name val="Dotum"/>
      <family val="2"/>
      <charset val="129"/>
    </font>
    <font>
      <sz val="11"/>
      <name val="Calibri"/>
      <family val="2"/>
    </font>
    <font>
      <sz val="10"/>
      <name val="Dotum"/>
      <family val="2"/>
      <charset val="129"/>
    </font>
    <font>
      <b/>
      <sz val="10"/>
      <name val="Dotum"/>
      <family val="2"/>
      <charset val="129"/>
    </font>
    <font>
      <sz val="12"/>
      <name val="Calibri"/>
      <family val="2"/>
    </font>
    <font>
      <sz val="10"/>
      <name val="Arial Black"/>
      <family val="2"/>
    </font>
    <font>
      <b/>
      <sz val="12"/>
      <name val="Dotum"/>
      <family val="2"/>
      <charset val="129"/>
    </font>
    <font>
      <sz val="8"/>
      <name val="Dotum"/>
      <family val="2"/>
      <charset val="129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5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41" fontId="2" fillId="0" borderId="26" xfId="0" applyNumberFormat="1" applyFont="1" applyBorder="1" applyAlignment="1">
      <alignment horizontal="right" vertical="top" wrapText="1"/>
    </xf>
    <xf numFmtId="41" fontId="2" fillId="0" borderId="0" xfId="0" applyNumberFormat="1" applyFont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right"/>
    </xf>
    <xf numFmtId="41" fontId="2" fillId="0" borderId="29" xfId="0" applyNumberFormat="1" applyFont="1" applyBorder="1" applyAlignment="1">
      <alignment horizontal="right" vertical="top" wrapText="1"/>
    </xf>
    <xf numFmtId="41" fontId="4" fillId="0" borderId="20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right"/>
    </xf>
    <xf numFmtId="41" fontId="2" fillId="0" borderId="12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horizontal="right"/>
    </xf>
    <xf numFmtId="41" fontId="2" fillId="0" borderId="11" xfId="0" applyNumberFormat="1" applyFont="1" applyBorder="1" applyAlignment="1">
      <alignment horizontal="right" vertical="top" wrapText="1"/>
    </xf>
    <xf numFmtId="0" fontId="2" fillId="0" borderId="32" xfId="0" applyFont="1" applyBorder="1" applyAlignment="1">
      <alignment horizontal="right"/>
    </xf>
    <xf numFmtId="41" fontId="2" fillId="0" borderId="33" xfId="0" applyNumberFormat="1" applyFont="1" applyBorder="1" applyAlignment="1">
      <alignment horizontal="right" vertical="top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41" fontId="2" fillId="0" borderId="36" xfId="0" applyNumberFormat="1" applyFont="1" applyBorder="1" applyAlignment="1">
      <alignment horizontal="right" vertical="top" wrapText="1"/>
    </xf>
    <xf numFmtId="41" fontId="2" fillId="0" borderId="37" xfId="0" applyNumberFormat="1" applyFont="1" applyBorder="1" applyAlignment="1">
      <alignment horizontal="right" vertical="top" wrapText="1"/>
    </xf>
    <xf numFmtId="41" fontId="2" fillId="0" borderId="20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right"/>
    </xf>
    <xf numFmtId="41" fontId="2" fillId="0" borderId="39" xfId="0" applyNumberFormat="1" applyFont="1" applyBorder="1" applyAlignment="1">
      <alignment horizontal="right" vertical="top" wrapText="1"/>
    </xf>
    <xf numFmtId="0" fontId="2" fillId="0" borderId="40" xfId="0" applyFont="1" applyBorder="1" applyAlignment="1">
      <alignment horizontal="right"/>
    </xf>
    <xf numFmtId="41" fontId="1" fillId="0" borderId="0" xfId="0" applyNumberFormat="1" applyFont="1"/>
    <xf numFmtId="41" fontId="5" fillId="0" borderId="20" xfId="0" applyNumberFormat="1" applyFont="1" applyBorder="1" applyAlignment="1">
      <alignment horizontal="center" vertical="top" wrapText="1"/>
    </xf>
    <xf numFmtId="41" fontId="2" fillId="0" borderId="34" xfId="0" applyNumberFormat="1" applyFont="1" applyBorder="1" applyAlignment="1">
      <alignment horizontal="center" vertical="top" wrapText="1"/>
    </xf>
    <xf numFmtId="41" fontId="2" fillId="0" borderId="37" xfId="0" applyNumberFormat="1" applyFont="1" applyBorder="1" applyAlignment="1">
      <alignment horizontal="center" vertical="top" wrapText="1"/>
    </xf>
    <xf numFmtId="41" fontId="2" fillId="0" borderId="44" xfId="0" applyNumberFormat="1" applyFont="1" applyBorder="1" applyAlignment="1">
      <alignment horizontal="right" vertical="top" wrapText="1"/>
    </xf>
    <xf numFmtId="41" fontId="2" fillId="0" borderId="45" xfId="0" applyNumberFormat="1" applyFont="1" applyBorder="1" applyAlignment="1">
      <alignment horizontal="right" vertical="top" wrapText="1"/>
    </xf>
    <xf numFmtId="0" fontId="2" fillId="0" borderId="46" xfId="0" applyFont="1" applyBorder="1"/>
    <xf numFmtId="41" fontId="2" fillId="0" borderId="0" xfId="0" applyNumberFormat="1" applyFont="1"/>
    <xf numFmtId="0" fontId="1" fillId="0" borderId="47" xfId="0" applyFont="1" applyBorder="1"/>
    <xf numFmtId="0" fontId="6" fillId="0" borderId="0" xfId="0" applyFont="1"/>
    <xf numFmtId="0" fontId="1" fillId="0" borderId="48" xfId="0" applyFont="1" applyBorder="1"/>
    <xf numFmtId="0" fontId="1" fillId="0" borderId="20" xfId="0" applyFont="1" applyBorder="1"/>
    <xf numFmtId="0" fontId="4" fillId="0" borderId="0" xfId="0" applyFont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41" fontId="2" fillId="0" borderId="31" xfId="0" applyNumberFormat="1" applyFont="1" applyBorder="1" applyAlignment="1">
      <alignment horizontal="right" vertical="top" wrapText="1"/>
    </xf>
    <xf numFmtId="41" fontId="4" fillId="0" borderId="0" xfId="0" applyNumberFormat="1" applyFont="1" applyAlignment="1">
      <alignment horizontal="center" vertical="top" wrapText="1"/>
    </xf>
    <xf numFmtId="0" fontId="2" fillId="0" borderId="50" xfId="0" applyFont="1" applyBorder="1" applyAlignment="1">
      <alignment horizontal="left" vertical="top" wrapText="1"/>
    </xf>
    <xf numFmtId="41" fontId="7" fillId="0" borderId="0" xfId="0" applyNumberFormat="1" applyFont="1" applyAlignment="1">
      <alignment horizontal="center" vertical="top" wrapText="1"/>
    </xf>
    <xf numFmtId="0" fontId="7" fillId="0" borderId="0" xfId="0" applyFont="1"/>
    <xf numFmtId="164" fontId="2" fillId="0" borderId="31" xfId="0" applyNumberFormat="1" applyFont="1" applyBorder="1" applyAlignment="1">
      <alignment horizontal="right" vertical="top" wrapText="1"/>
    </xf>
    <xf numFmtId="43" fontId="1" fillId="0" borderId="0" xfId="0" applyNumberFormat="1" applyFont="1"/>
    <xf numFmtId="41" fontId="2" fillId="0" borderId="8" xfId="0" applyNumberFormat="1" applyFont="1" applyBorder="1" applyAlignment="1">
      <alignment horizontal="right" vertical="top" wrapText="1"/>
    </xf>
    <xf numFmtId="13" fontId="4" fillId="0" borderId="48" xfId="0" applyNumberFormat="1" applyFont="1" applyBorder="1" applyAlignment="1">
      <alignment horizontal="center" vertical="top" wrapText="1"/>
    </xf>
    <xf numFmtId="13" fontId="4" fillId="0" borderId="0" xfId="0" applyNumberFormat="1" applyFont="1" applyAlignment="1">
      <alignment horizontal="center" vertical="top" wrapText="1"/>
    </xf>
    <xf numFmtId="41" fontId="2" fillId="0" borderId="50" xfId="0" applyNumberFormat="1" applyFont="1" applyBorder="1" applyAlignment="1">
      <alignment horizontal="center" vertical="top" wrapText="1"/>
    </xf>
    <xf numFmtId="0" fontId="1" fillId="0" borderId="46" xfId="0" applyFont="1" applyBorder="1"/>
    <xf numFmtId="41" fontId="2" fillId="0" borderId="46" xfId="0" applyNumberFormat="1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5" fontId="2" fillId="0" borderId="50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8" fillId="0" borderId="47" xfId="0" applyFont="1" applyBorder="1"/>
    <xf numFmtId="13" fontId="9" fillId="0" borderId="0" xfId="0" applyNumberFormat="1" applyFont="1" applyAlignment="1">
      <alignment horizontal="center" vertical="top" wrapText="1"/>
    </xf>
    <xf numFmtId="165" fontId="1" fillId="0" borderId="0" xfId="0" applyNumberFormat="1" applyFont="1"/>
    <xf numFmtId="0" fontId="2" fillId="0" borderId="3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1" fillId="0" borderId="51" xfId="0" applyFont="1" applyBorder="1"/>
    <xf numFmtId="0" fontId="2" fillId="0" borderId="3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1" fontId="2" fillId="0" borderId="51" xfId="0" applyNumberFormat="1" applyFont="1" applyBorder="1" applyAlignment="1">
      <alignment horizontal="center" vertical="top" wrapText="1"/>
    </xf>
    <xf numFmtId="0" fontId="1" fillId="0" borderId="51" xfId="0" applyFont="1" applyBorder="1" applyAlignment="1">
      <alignment vertical="center"/>
    </xf>
    <xf numFmtId="0" fontId="1" fillId="0" borderId="0" xfId="0" applyFont="1" applyAlignment="1">
      <alignment vertical="center"/>
    </xf>
    <xf numFmtId="41" fontId="2" fillId="0" borderId="52" xfId="0" applyNumberFormat="1" applyFont="1" applyBorder="1" applyAlignment="1">
      <alignment horizontal="center" vertical="top" wrapText="1"/>
    </xf>
    <xf numFmtId="0" fontId="10" fillId="0" borderId="0" xfId="0" applyFont="1"/>
    <xf numFmtId="41" fontId="5" fillId="0" borderId="0" xfId="0" applyNumberFormat="1" applyFont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0" xfId="0" applyFont="1" applyBorder="1"/>
    <xf numFmtId="0" fontId="3" fillId="0" borderId="11" xfId="0" applyFont="1" applyBorder="1"/>
    <xf numFmtId="0" fontId="2" fillId="0" borderId="12" xfId="0" applyFont="1" applyBorder="1" applyAlignment="1">
      <alignment horizontal="center" vertical="top" wrapText="1"/>
    </xf>
    <xf numFmtId="0" fontId="3" fillId="0" borderId="20" xfId="0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22" xfId="0" applyFont="1" applyBorder="1"/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3" fillId="0" borderId="43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13" xfId="0" applyFont="1" applyBorder="1"/>
    <xf numFmtId="0" fontId="3" fillId="0" borderId="21" xfId="0" applyFont="1" applyBorder="1"/>
    <xf numFmtId="0" fontId="2" fillId="0" borderId="3" xfId="0" applyFont="1" applyBorder="1" applyAlignment="1">
      <alignment horizontal="center" vertical="top" wrapText="1"/>
    </xf>
    <xf numFmtId="0" fontId="3" fillId="0" borderId="14" xfId="0" applyFont="1" applyBorder="1"/>
    <xf numFmtId="0" fontId="2" fillId="0" borderId="7" xfId="0" applyFont="1" applyBorder="1" applyAlignment="1">
      <alignment horizontal="center" vertical="top" wrapText="1"/>
    </xf>
    <xf numFmtId="0" fontId="3" fillId="0" borderId="16" xfId="0" applyFont="1" applyBorder="1"/>
    <xf numFmtId="0" fontId="3" fillId="0" borderId="23" xfId="0" applyFont="1" applyBorder="1"/>
    <xf numFmtId="0" fontId="3" fillId="0" borderId="17" xfId="0" applyFont="1" applyBorder="1"/>
    <xf numFmtId="0" fontId="2" fillId="0" borderId="8" xfId="0" applyFont="1" applyBorder="1" applyAlignment="1">
      <alignment horizontal="center" vertical="top" wrapText="1"/>
    </xf>
    <xf numFmtId="0" fontId="3" fillId="0" borderId="18" xfId="0" applyFont="1" applyBorder="1"/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/>
    <xf numFmtId="0" fontId="3" fillId="0" borderId="6" xfId="0" applyFont="1" applyBorder="1"/>
    <xf numFmtId="0" fontId="2" fillId="0" borderId="30" xfId="0" applyFont="1" applyBorder="1" applyAlignment="1">
      <alignment horizontal="center" vertical="top" wrapText="1"/>
    </xf>
    <xf numFmtId="0" fontId="3" fillId="0" borderId="19" xfId="0" applyFont="1" applyBorder="1"/>
    <xf numFmtId="0" fontId="3" fillId="0" borderId="35" xfId="0" applyFont="1" applyBorder="1"/>
    <xf numFmtId="0" fontId="3" fillId="0" borderId="48" xfId="0" applyFont="1" applyBorder="1"/>
    <xf numFmtId="0" fontId="3" fillId="0" borderId="5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"/>
  <sheetViews>
    <sheetView tabSelected="1" workbookViewId="0">
      <selection activeCell="B33" sqref="B33"/>
    </sheetView>
  </sheetViews>
  <sheetFormatPr defaultColWidth="14.42578125" defaultRowHeight="15" customHeight="1" x14ac:dyDescent="0.25"/>
  <cols>
    <col min="1" max="1" width="10.140625" customWidth="1"/>
    <col min="2" max="2" width="21.28515625" customWidth="1"/>
    <col min="3" max="5" width="10.7109375" customWidth="1"/>
    <col min="6" max="6" width="15.85546875" customWidth="1"/>
    <col min="7" max="7" width="13.42578125" hidden="1" customWidth="1"/>
    <col min="8" max="8" width="0.7109375" hidden="1" customWidth="1"/>
    <col min="9" max="9" width="4.28515625" hidden="1" customWidth="1"/>
    <col min="10" max="10" width="2.85546875" customWidth="1"/>
    <col min="11" max="11" width="10.7109375" customWidth="1"/>
    <col min="12" max="12" width="21.28515625" customWidth="1"/>
    <col min="13" max="14" width="11.140625" customWidth="1"/>
    <col min="15" max="15" width="12.85546875" customWidth="1"/>
    <col min="16" max="16" width="13.28515625" customWidth="1"/>
    <col min="17" max="17" width="9.7109375" customWidth="1"/>
    <col min="18" max="18" width="9.140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0</v>
      </c>
      <c r="L2" s="2"/>
      <c r="M2" s="2"/>
      <c r="N2" s="2"/>
      <c r="O2" s="2"/>
      <c r="P2" s="2"/>
      <c r="Q2" s="1"/>
      <c r="R2" s="1"/>
    </row>
    <row r="3" spans="1:18" ht="19.5" customHeight="1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</row>
    <row r="4" spans="1:18" ht="19.5" customHeight="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91" t="s">
        <v>2</v>
      </c>
      <c r="L4" s="94" t="s">
        <v>3</v>
      </c>
      <c r="M4" s="102" t="s">
        <v>4</v>
      </c>
      <c r="N4" s="103"/>
      <c r="O4" s="104"/>
      <c r="P4" s="96" t="s">
        <v>5</v>
      </c>
      <c r="Q4" s="1"/>
      <c r="R4" s="1"/>
    </row>
    <row r="5" spans="1:18" ht="19.5" customHeight="1" x14ac:dyDescent="0.3">
      <c r="A5" s="96" t="s">
        <v>2</v>
      </c>
      <c r="B5" s="100" t="s">
        <v>3</v>
      </c>
      <c r="C5" s="81" t="s">
        <v>6</v>
      </c>
      <c r="D5" s="82"/>
      <c r="E5" s="83"/>
      <c r="F5" s="84" t="s">
        <v>5</v>
      </c>
      <c r="G5" s="2"/>
      <c r="H5" s="2"/>
      <c r="I5" s="2"/>
      <c r="J5" s="2"/>
      <c r="K5" s="92"/>
      <c r="L5" s="95"/>
      <c r="M5" s="86" t="s">
        <v>7</v>
      </c>
      <c r="N5" s="86" t="s">
        <v>8</v>
      </c>
      <c r="O5" s="4" t="s">
        <v>9</v>
      </c>
      <c r="P5" s="97"/>
      <c r="Q5" s="1"/>
      <c r="R5" s="1"/>
    </row>
    <row r="6" spans="1:18" ht="19.5" customHeight="1" x14ac:dyDescent="0.3">
      <c r="A6" s="99"/>
      <c r="B6" s="101"/>
      <c r="C6" s="5" t="s">
        <v>7</v>
      </c>
      <c r="D6" s="6" t="s">
        <v>8</v>
      </c>
      <c r="E6" s="6" t="s">
        <v>10</v>
      </c>
      <c r="F6" s="85"/>
      <c r="G6" s="7"/>
      <c r="H6" s="2"/>
      <c r="I6" s="2"/>
      <c r="J6" s="2"/>
      <c r="K6" s="93"/>
      <c r="L6" s="87"/>
      <c r="M6" s="87"/>
      <c r="N6" s="87"/>
      <c r="O6" s="8"/>
      <c r="P6" s="98"/>
      <c r="Q6" s="1"/>
      <c r="R6" s="1"/>
    </row>
    <row r="7" spans="1:18" ht="19.5" customHeight="1" x14ac:dyDescent="0.3">
      <c r="A7" s="9">
        <v>10</v>
      </c>
      <c r="B7" s="10" t="s">
        <v>11</v>
      </c>
      <c r="C7" s="11">
        <v>43</v>
      </c>
      <c r="D7" s="12">
        <v>57</v>
      </c>
      <c r="E7" s="12">
        <v>76</v>
      </c>
      <c r="F7" s="13">
        <f t="shared" ref="F7:F27" si="0">SUM(C7:E7)</f>
        <v>176</v>
      </c>
      <c r="G7" s="14"/>
      <c r="H7" s="2"/>
      <c r="I7" s="2"/>
      <c r="J7" s="2"/>
      <c r="K7" s="15">
        <v>10</v>
      </c>
      <c r="L7" s="16" t="s">
        <v>11</v>
      </c>
      <c r="M7" s="17">
        <v>122</v>
      </c>
      <c r="N7" s="17">
        <v>205</v>
      </c>
      <c r="O7" s="17">
        <v>409</v>
      </c>
      <c r="P7" s="18">
        <f t="shared" ref="P7:P27" si="1">SUM(M7:O7)</f>
        <v>736</v>
      </c>
      <c r="Q7" s="19">
        <f t="shared" ref="Q7:Q11" si="2">SUM(F7,P7)</f>
        <v>912</v>
      </c>
      <c r="R7" s="1" t="s">
        <v>12</v>
      </c>
    </row>
    <row r="8" spans="1:18" ht="19.5" customHeight="1" x14ac:dyDescent="0.3">
      <c r="A8" s="9">
        <v>11</v>
      </c>
      <c r="B8" s="10" t="s">
        <v>13</v>
      </c>
      <c r="C8" s="20">
        <v>7</v>
      </c>
      <c r="D8" s="20">
        <v>16</v>
      </c>
      <c r="E8" s="20">
        <v>11</v>
      </c>
      <c r="F8" s="21">
        <f t="shared" si="0"/>
        <v>34</v>
      </c>
      <c r="G8" s="14"/>
      <c r="H8" s="2"/>
      <c r="I8" s="2"/>
      <c r="J8" s="2"/>
      <c r="K8" s="15">
        <v>11</v>
      </c>
      <c r="L8" s="16" t="s">
        <v>13</v>
      </c>
      <c r="M8" s="17">
        <v>7</v>
      </c>
      <c r="N8" s="17">
        <v>15</v>
      </c>
      <c r="O8" s="17">
        <v>44</v>
      </c>
      <c r="P8" s="18">
        <f t="shared" si="1"/>
        <v>66</v>
      </c>
      <c r="Q8" s="19">
        <f t="shared" si="2"/>
        <v>100</v>
      </c>
      <c r="R8" s="1" t="s">
        <v>14</v>
      </c>
    </row>
    <row r="9" spans="1:18" ht="19.5" customHeight="1" x14ac:dyDescent="0.3">
      <c r="A9" s="9">
        <v>12</v>
      </c>
      <c r="B9" s="10" t="s">
        <v>15</v>
      </c>
      <c r="C9" s="22">
        <v>42</v>
      </c>
      <c r="D9" s="22">
        <v>39</v>
      </c>
      <c r="E9" s="22">
        <v>37</v>
      </c>
      <c r="F9" s="23">
        <f t="shared" si="0"/>
        <v>118</v>
      </c>
      <c r="G9" s="14"/>
      <c r="H9" s="2"/>
      <c r="I9" s="2"/>
      <c r="J9" s="2"/>
      <c r="K9" s="15">
        <v>12</v>
      </c>
      <c r="L9" s="16" t="s">
        <v>15</v>
      </c>
      <c r="M9" s="17">
        <v>76</v>
      </c>
      <c r="N9" s="17">
        <v>76</v>
      </c>
      <c r="O9" s="17">
        <v>265</v>
      </c>
      <c r="P9" s="18">
        <f t="shared" si="1"/>
        <v>417</v>
      </c>
      <c r="Q9" s="19">
        <f t="shared" si="2"/>
        <v>535</v>
      </c>
      <c r="R9" s="1" t="s">
        <v>12</v>
      </c>
    </row>
    <row r="10" spans="1:18" ht="19.5" customHeight="1" x14ac:dyDescent="0.3">
      <c r="A10" s="9">
        <v>13</v>
      </c>
      <c r="B10" s="10" t="s">
        <v>16</v>
      </c>
      <c r="C10" s="24">
        <v>278</v>
      </c>
      <c r="D10" s="22">
        <v>248</v>
      </c>
      <c r="E10" s="24">
        <v>299</v>
      </c>
      <c r="F10" s="25">
        <f t="shared" si="0"/>
        <v>825</v>
      </c>
      <c r="G10" s="14"/>
      <c r="H10" s="2"/>
      <c r="I10" s="2"/>
      <c r="J10" s="2"/>
      <c r="K10" s="15">
        <v>13</v>
      </c>
      <c r="L10" s="16" t="s">
        <v>16</v>
      </c>
      <c r="M10" s="17">
        <v>296</v>
      </c>
      <c r="N10" s="17">
        <v>307</v>
      </c>
      <c r="O10" s="17">
        <v>754</v>
      </c>
      <c r="P10" s="18">
        <f t="shared" si="1"/>
        <v>1357</v>
      </c>
      <c r="Q10" s="19">
        <f t="shared" si="2"/>
        <v>2182</v>
      </c>
      <c r="R10" s="1" t="s">
        <v>14</v>
      </c>
    </row>
    <row r="11" spans="1:18" ht="19.5" customHeight="1" x14ac:dyDescent="0.3">
      <c r="A11" s="9">
        <v>14</v>
      </c>
      <c r="B11" s="10" t="s">
        <v>17</v>
      </c>
      <c r="C11" s="26">
        <v>144</v>
      </c>
      <c r="D11" s="27">
        <v>159</v>
      </c>
      <c r="E11" s="26">
        <v>362</v>
      </c>
      <c r="F11" s="28">
        <f t="shared" si="0"/>
        <v>665</v>
      </c>
      <c r="G11" s="14"/>
      <c r="H11" s="2"/>
      <c r="I11" s="2"/>
      <c r="J11" s="2"/>
      <c r="K11" s="15">
        <v>14</v>
      </c>
      <c r="L11" s="16" t="s">
        <v>17</v>
      </c>
      <c r="M11" s="17">
        <v>241</v>
      </c>
      <c r="N11" s="17">
        <v>354</v>
      </c>
      <c r="O11" s="17">
        <v>809</v>
      </c>
      <c r="P11" s="18">
        <f t="shared" si="1"/>
        <v>1404</v>
      </c>
      <c r="Q11" s="19">
        <f t="shared" si="2"/>
        <v>2069</v>
      </c>
      <c r="R11" s="1" t="s">
        <v>12</v>
      </c>
    </row>
    <row r="12" spans="1:18" ht="19.5" customHeight="1" x14ac:dyDescent="0.3">
      <c r="A12" s="9">
        <v>20</v>
      </c>
      <c r="B12" s="10" t="s">
        <v>18</v>
      </c>
      <c r="C12" s="27">
        <v>45</v>
      </c>
      <c r="D12" s="27">
        <v>51</v>
      </c>
      <c r="E12" s="27">
        <v>31</v>
      </c>
      <c r="F12" s="29">
        <f t="shared" si="0"/>
        <v>127</v>
      </c>
      <c r="G12" s="14"/>
      <c r="H12" s="2"/>
      <c r="I12" s="2"/>
      <c r="J12" s="2"/>
      <c r="K12" s="15">
        <v>20</v>
      </c>
      <c r="L12" s="16" t="s">
        <v>18</v>
      </c>
      <c r="M12" s="17">
        <v>62</v>
      </c>
      <c r="N12" s="17">
        <v>58</v>
      </c>
      <c r="O12" s="17">
        <v>199</v>
      </c>
      <c r="P12" s="18">
        <f t="shared" si="1"/>
        <v>319</v>
      </c>
      <c r="Q12" s="30">
        <f>SUM(F12+P12)</f>
        <v>446</v>
      </c>
      <c r="R12" s="1" t="s">
        <v>14</v>
      </c>
    </row>
    <row r="13" spans="1:18" ht="19.5" customHeight="1" x14ac:dyDescent="0.3">
      <c r="A13" s="9">
        <v>21</v>
      </c>
      <c r="B13" s="10" t="s">
        <v>19</v>
      </c>
      <c r="C13" s="31">
        <v>44</v>
      </c>
      <c r="D13" s="31">
        <v>28</v>
      </c>
      <c r="E13" s="31">
        <v>25</v>
      </c>
      <c r="F13" s="32">
        <f t="shared" si="0"/>
        <v>97</v>
      </c>
      <c r="G13" s="14"/>
      <c r="H13" s="2"/>
      <c r="I13" s="2"/>
      <c r="J13" s="2"/>
      <c r="K13" s="15">
        <v>21</v>
      </c>
      <c r="L13" s="16" t="s">
        <v>19</v>
      </c>
      <c r="M13" s="17">
        <v>58</v>
      </c>
      <c r="N13" s="17">
        <v>57</v>
      </c>
      <c r="O13" s="17">
        <v>143</v>
      </c>
      <c r="P13" s="18">
        <f t="shared" si="1"/>
        <v>258</v>
      </c>
      <c r="Q13" s="19">
        <f t="shared" ref="Q13:Q22" si="3">SUM(F13,P13)</f>
        <v>355</v>
      </c>
      <c r="R13" s="1" t="s">
        <v>12</v>
      </c>
    </row>
    <row r="14" spans="1:18" ht="19.5" customHeight="1" x14ac:dyDescent="0.3">
      <c r="A14" s="9">
        <v>30</v>
      </c>
      <c r="B14" s="10" t="s">
        <v>20</v>
      </c>
      <c r="C14" s="33">
        <v>52</v>
      </c>
      <c r="D14" s="33">
        <v>46</v>
      </c>
      <c r="E14" s="33">
        <v>41</v>
      </c>
      <c r="F14" s="28">
        <f t="shared" si="0"/>
        <v>139</v>
      </c>
      <c r="G14" s="14"/>
      <c r="H14" s="2"/>
      <c r="I14" s="2"/>
      <c r="J14" s="2"/>
      <c r="K14" s="15">
        <v>30</v>
      </c>
      <c r="L14" s="16" t="s">
        <v>20</v>
      </c>
      <c r="M14" s="17">
        <v>122</v>
      </c>
      <c r="N14" s="17">
        <v>99</v>
      </c>
      <c r="O14" s="17">
        <v>284</v>
      </c>
      <c r="P14" s="18">
        <f t="shared" si="1"/>
        <v>505</v>
      </c>
      <c r="Q14" s="19">
        <f t="shared" si="3"/>
        <v>644</v>
      </c>
      <c r="R14" s="1" t="s">
        <v>14</v>
      </c>
    </row>
    <row r="15" spans="1:18" ht="19.5" customHeight="1" x14ac:dyDescent="0.3">
      <c r="A15" s="9">
        <v>31</v>
      </c>
      <c r="B15" s="10" t="s">
        <v>21</v>
      </c>
      <c r="C15" s="33">
        <v>10</v>
      </c>
      <c r="D15" s="33">
        <v>11</v>
      </c>
      <c r="E15" s="33">
        <v>21</v>
      </c>
      <c r="F15" s="28">
        <f t="shared" si="0"/>
        <v>42</v>
      </c>
      <c r="G15" s="14"/>
      <c r="H15" s="2"/>
      <c r="I15" s="2"/>
      <c r="J15" s="2"/>
      <c r="K15" s="15">
        <v>31</v>
      </c>
      <c r="L15" s="16" t="s">
        <v>21</v>
      </c>
      <c r="M15" s="17">
        <v>28</v>
      </c>
      <c r="N15" s="17">
        <v>28</v>
      </c>
      <c r="O15" s="17">
        <v>96</v>
      </c>
      <c r="P15" s="18">
        <f t="shared" si="1"/>
        <v>152</v>
      </c>
      <c r="Q15" s="19">
        <f t="shared" si="3"/>
        <v>194</v>
      </c>
      <c r="R15" s="1" t="s">
        <v>14</v>
      </c>
    </row>
    <row r="16" spans="1:18" ht="19.5" customHeight="1" x14ac:dyDescent="0.3">
      <c r="A16" s="9">
        <v>40</v>
      </c>
      <c r="B16" s="10" t="s">
        <v>22</v>
      </c>
      <c r="C16" s="33">
        <v>359</v>
      </c>
      <c r="D16" s="33">
        <v>190</v>
      </c>
      <c r="E16" s="33">
        <v>301</v>
      </c>
      <c r="F16" s="28">
        <f t="shared" si="0"/>
        <v>850</v>
      </c>
      <c r="G16" s="14"/>
      <c r="H16" s="2"/>
      <c r="I16" s="2"/>
      <c r="J16" s="2"/>
      <c r="K16" s="15">
        <v>40</v>
      </c>
      <c r="L16" s="16" t="s">
        <v>22</v>
      </c>
      <c r="M16" s="17">
        <v>443</v>
      </c>
      <c r="N16" s="17">
        <v>267</v>
      </c>
      <c r="O16" s="17">
        <v>1544</v>
      </c>
      <c r="P16" s="18">
        <f t="shared" si="1"/>
        <v>2254</v>
      </c>
      <c r="Q16" s="19">
        <f t="shared" si="3"/>
        <v>3104</v>
      </c>
      <c r="R16" s="34" t="s">
        <v>12</v>
      </c>
    </row>
    <row r="17" spans="1:18" ht="19.5" customHeight="1" x14ac:dyDescent="0.3">
      <c r="A17" s="9">
        <v>41</v>
      </c>
      <c r="B17" s="10" t="s">
        <v>23</v>
      </c>
      <c r="C17" s="33">
        <v>386</v>
      </c>
      <c r="D17" s="33">
        <v>290</v>
      </c>
      <c r="E17" s="33">
        <v>203</v>
      </c>
      <c r="F17" s="28">
        <f t="shared" si="0"/>
        <v>879</v>
      </c>
      <c r="G17" s="14"/>
      <c r="H17" s="2"/>
      <c r="I17" s="2"/>
      <c r="J17" s="2"/>
      <c r="K17" s="15">
        <v>41</v>
      </c>
      <c r="L17" s="16" t="s">
        <v>23</v>
      </c>
      <c r="M17" s="17">
        <v>663</v>
      </c>
      <c r="N17" s="17">
        <v>606</v>
      </c>
      <c r="O17" s="17">
        <v>1865</v>
      </c>
      <c r="P17" s="18">
        <f t="shared" si="1"/>
        <v>3134</v>
      </c>
      <c r="Q17" s="19">
        <f t="shared" si="3"/>
        <v>4013</v>
      </c>
      <c r="R17" s="1" t="s">
        <v>12</v>
      </c>
    </row>
    <row r="18" spans="1:18" ht="19.5" customHeight="1" x14ac:dyDescent="0.3">
      <c r="A18" s="9">
        <v>42</v>
      </c>
      <c r="B18" s="10" t="s">
        <v>24</v>
      </c>
      <c r="C18" s="33">
        <v>749</v>
      </c>
      <c r="D18" s="33">
        <v>694</v>
      </c>
      <c r="E18" s="33">
        <v>454</v>
      </c>
      <c r="F18" s="28">
        <f t="shared" si="0"/>
        <v>1897</v>
      </c>
      <c r="G18" s="14"/>
      <c r="H18" s="2"/>
      <c r="I18" s="2"/>
      <c r="J18" s="2"/>
      <c r="K18" s="15">
        <v>42</v>
      </c>
      <c r="L18" s="16" t="s">
        <v>24</v>
      </c>
      <c r="M18" s="17">
        <v>915</v>
      </c>
      <c r="N18" s="17">
        <v>978</v>
      </c>
      <c r="O18" s="17">
        <v>2542</v>
      </c>
      <c r="P18" s="18">
        <f t="shared" si="1"/>
        <v>4435</v>
      </c>
      <c r="Q18" s="19">
        <f t="shared" si="3"/>
        <v>6332</v>
      </c>
      <c r="R18" s="1" t="s">
        <v>12</v>
      </c>
    </row>
    <row r="19" spans="1:18" ht="19.5" customHeight="1" x14ac:dyDescent="0.3">
      <c r="A19" s="9">
        <v>50</v>
      </c>
      <c r="B19" s="10" t="s">
        <v>25</v>
      </c>
      <c r="C19" s="33">
        <v>6</v>
      </c>
      <c r="D19" s="33">
        <v>8</v>
      </c>
      <c r="E19" s="33">
        <v>12</v>
      </c>
      <c r="F19" s="28">
        <f t="shared" si="0"/>
        <v>26</v>
      </c>
      <c r="G19" s="14"/>
      <c r="H19" s="2"/>
      <c r="I19" s="2"/>
      <c r="J19" s="2"/>
      <c r="K19" s="15">
        <v>50</v>
      </c>
      <c r="L19" s="16" t="s">
        <v>25</v>
      </c>
      <c r="M19" s="17">
        <v>11</v>
      </c>
      <c r="N19" s="17">
        <v>20</v>
      </c>
      <c r="O19" s="17">
        <v>55</v>
      </c>
      <c r="P19" s="18">
        <f t="shared" si="1"/>
        <v>86</v>
      </c>
      <c r="Q19" s="19">
        <f t="shared" si="3"/>
        <v>112</v>
      </c>
      <c r="R19" s="1" t="s">
        <v>12</v>
      </c>
    </row>
    <row r="20" spans="1:18" ht="19.5" customHeight="1" x14ac:dyDescent="0.3">
      <c r="A20" s="9">
        <v>51</v>
      </c>
      <c r="B20" s="10" t="s">
        <v>26</v>
      </c>
      <c r="C20" s="33">
        <v>20</v>
      </c>
      <c r="D20" s="33">
        <v>89</v>
      </c>
      <c r="E20" s="33">
        <v>76</v>
      </c>
      <c r="F20" s="28">
        <f t="shared" si="0"/>
        <v>185</v>
      </c>
      <c r="G20" s="14"/>
      <c r="H20" s="2"/>
      <c r="I20" s="2"/>
      <c r="J20" s="2"/>
      <c r="K20" s="15">
        <v>51</v>
      </c>
      <c r="L20" s="16" t="s">
        <v>27</v>
      </c>
      <c r="M20" s="17">
        <v>140</v>
      </c>
      <c r="N20" s="17">
        <v>155</v>
      </c>
      <c r="O20" s="17">
        <v>859</v>
      </c>
      <c r="P20" s="18">
        <f t="shared" si="1"/>
        <v>1154</v>
      </c>
      <c r="Q20" s="19">
        <f t="shared" si="3"/>
        <v>1339</v>
      </c>
      <c r="R20" s="1" t="s">
        <v>14</v>
      </c>
    </row>
    <row r="21" spans="1:18" ht="19.5" customHeight="1" x14ac:dyDescent="0.3">
      <c r="A21" s="9">
        <v>60</v>
      </c>
      <c r="B21" s="10" t="s">
        <v>28</v>
      </c>
      <c r="C21" s="33">
        <v>81</v>
      </c>
      <c r="D21" s="33">
        <v>21</v>
      </c>
      <c r="E21" s="33">
        <v>147</v>
      </c>
      <c r="F21" s="28">
        <f t="shared" si="0"/>
        <v>249</v>
      </c>
      <c r="G21" s="14"/>
      <c r="H21" s="2"/>
      <c r="I21" s="2"/>
      <c r="J21" s="2"/>
      <c r="K21" s="15">
        <v>60</v>
      </c>
      <c r="L21" s="16" t="s">
        <v>28</v>
      </c>
      <c r="M21" s="17">
        <v>134</v>
      </c>
      <c r="N21" s="17">
        <v>49</v>
      </c>
      <c r="O21" s="17">
        <v>371</v>
      </c>
      <c r="P21" s="18">
        <f t="shared" si="1"/>
        <v>554</v>
      </c>
      <c r="Q21" s="19">
        <f t="shared" si="3"/>
        <v>803</v>
      </c>
      <c r="R21" s="1" t="s">
        <v>14</v>
      </c>
    </row>
    <row r="22" spans="1:18" ht="19.5" customHeight="1" x14ac:dyDescent="0.3">
      <c r="A22" s="9">
        <v>61</v>
      </c>
      <c r="B22" s="10" t="s">
        <v>29</v>
      </c>
      <c r="C22" s="33">
        <v>55</v>
      </c>
      <c r="D22" s="33">
        <v>31</v>
      </c>
      <c r="E22" s="33">
        <v>88</v>
      </c>
      <c r="F22" s="28">
        <f t="shared" si="0"/>
        <v>174</v>
      </c>
      <c r="G22" s="14"/>
      <c r="H22" s="2"/>
      <c r="I22" s="2"/>
      <c r="J22" s="2"/>
      <c r="K22" s="15">
        <v>61</v>
      </c>
      <c r="L22" s="16" t="s">
        <v>29</v>
      </c>
      <c r="M22" s="17">
        <v>71</v>
      </c>
      <c r="N22" s="17">
        <v>61</v>
      </c>
      <c r="O22" s="17">
        <v>260</v>
      </c>
      <c r="P22" s="18">
        <f t="shared" si="1"/>
        <v>392</v>
      </c>
      <c r="Q22" s="19">
        <f t="shared" si="3"/>
        <v>566</v>
      </c>
      <c r="R22" s="1" t="s">
        <v>12</v>
      </c>
    </row>
    <row r="23" spans="1:18" ht="19.5" customHeight="1" x14ac:dyDescent="0.3">
      <c r="A23" s="9">
        <v>62</v>
      </c>
      <c r="B23" s="10" t="s">
        <v>30</v>
      </c>
      <c r="C23" s="33">
        <v>95</v>
      </c>
      <c r="D23" s="33">
        <v>145</v>
      </c>
      <c r="E23" s="33">
        <v>146</v>
      </c>
      <c r="F23" s="28">
        <f t="shared" si="0"/>
        <v>386</v>
      </c>
      <c r="G23" s="14"/>
      <c r="H23" s="2"/>
      <c r="I23" s="2"/>
      <c r="J23" s="2"/>
      <c r="K23" s="15">
        <v>62</v>
      </c>
      <c r="L23" s="16" t="s">
        <v>30</v>
      </c>
      <c r="M23" s="17">
        <v>104</v>
      </c>
      <c r="N23" s="17">
        <v>169</v>
      </c>
      <c r="O23" s="17">
        <v>279</v>
      </c>
      <c r="P23" s="18">
        <f t="shared" si="1"/>
        <v>552</v>
      </c>
      <c r="Q23" s="19">
        <f>F23+P23</f>
        <v>938</v>
      </c>
      <c r="R23" s="1" t="s">
        <v>12</v>
      </c>
    </row>
    <row r="24" spans="1:18" ht="19.5" customHeight="1" x14ac:dyDescent="0.3">
      <c r="A24" s="9">
        <v>63</v>
      </c>
      <c r="B24" s="10" t="s">
        <v>31</v>
      </c>
      <c r="C24" s="33">
        <v>75</v>
      </c>
      <c r="D24" s="33">
        <v>44</v>
      </c>
      <c r="E24" s="33">
        <v>18</v>
      </c>
      <c r="F24" s="28">
        <f t="shared" si="0"/>
        <v>137</v>
      </c>
      <c r="G24" s="14"/>
      <c r="H24" s="2"/>
      <c r="I24" s="2"/>
      <c r="J24" s="2"/>
      <c r="K24" s="15">
        <v>63</v>
      </c>
      <c r="L24" s="16" t="s">
        <v>31</v>
      </c>
      <c r="M24" s="17">
        <v>97</v>
      </c>
      <c r="N24" s="17">
        <v>81</v>
      </c>
      <c r="O24" s="17">
        <v>295</v>
      </c>
      <c r="P24" s="18">
        <f t="shared" si="1"/>
        <v>473</v>
      </c>
      <c r="Q24" s="19">
        <f t="shared" ref="Q24:Q27" si="4">SUM(F24,P24)</f>
        <v>610</v>
      </c>
      <c r="R24" s="1"/>
    </row>
    <row r="25" spans="1:18" ht="19.5" customHeight="1" x14ac:dyDescent="0.3">
      <c r="A25" s="9">
        <v>70</v>
      </c>
      <c r="B25" s="10" t="s">
        <v>32</v>
      </c>
      <c r="C25" s="33">
        <v>55</v>
      </c>
      <c r="D25" s="33">
        <v>61</v>
      </c>
      <c r="E25" s="33">
        <v>189</v>
      </c>
      <c r="F25" s="28">
        <f t="shared" si="0"/>
        <v>305</v>
      </c>
      <c r="G25" s="14"/>
      <c r="H25" s="2"/>
      <c r="I25" s="2"/>
      <c r="J25" s="2"/>
      <c r="K25" s="15">
        <v>70</v>
      </c>
      <c r="L25" s="16" t="s">
        <v>32</v>
      </c>
      <c r="M25" s="17">
        <v>114</v>
      </c>
      <c r="N25" s="17">
        <v>177</v>
      </c>
      <c r="O25" s="17">
        <v>547</v>
      </c>
      <c r="P25" s="18">
        <f t="shared" si="1"/>
        <v>838</v>
      </c>
      <c r="Q25" s="19">
        <f t="shared" si="4"/>
        <v>1143</v>
      </c>
      <c r="R25" s="1" t="s">
        <v>12</v>
      </c>
    </row>
    <row r="26" spans="1:18" ht="19.5" customHeight="1" x14ac:dyDescent="0.3">
      <c r="A26" s="9">
        <v>80</v>
      </c>
      <c r="B26" s="10" t="s">
        <v>33</v>
      </c>
      <c r="C26" s="33">
        <v>244</v>
      </c>
      <c r="D26" s="33">
        <v>348</v>
      </c>
      <c r="E26" s="33">
        <v>225</v>
      </c>
      <c r="F26" s="28">
        <f t="shared" si="0"/>
        <v>817</v>
      </c>
      <c r="G26" s="14"/>
      <c r="H26" s="2"/>
      <c r="I26" s="2"/>
      <c r="J26" s="2"/>
      <c r="K26" s="15">
        <v>80</v>
      </c>
      <c r="L26" s="16" t="s">
        <v>33</v>
      </c>
      <c r="M26" s="17">
        <v>236</v>
      </c>
      <c r="N26" s="17">
        <v>346</v>
      </c>
      <c r="O26" s="17">
        <v>560</v>
      </c>
      <c r="P26" s="18">
        <f t="shared" si="1"/>
        <v>1142</v>
      </c>
      <c r="Q26" s="35">
        <f t="shared" si="4"/>
        <v>1959</v>
      </c>
      <c r="R26" s="1" t="s">
        <v>14</v>
      </c>
    </row>
    <row r="27" spans="1:18" ht="19.5" customHeight="1" x14ac:dyDescent="0.3">
      <c r="A27" s="9">
        <v>81</v>
      </c>
      <c r="B27" s="10" t="s">
        <v>34</v>
      </c>
      <c r="C27" s="33">
        <v>3</v>
      </c>
      <c r="D27" s="33">
        <v>40</v>
      </c>
      <c r="E27" s="33">
        <v>164</v>
      </c>
      <c r="F27" s="28">
        <f t="shared" si="0"/>
        <v>207</v>
      </c>
      <c r="G27" s="14"/>
      <c r="H27" s="2"/>
      <c r="I27" s="2"/>
      <c r="J27" s="2"/>
      <c r="K27" s="15">
        <v>81</v>
      </c>
      <c r="L27" s="16" t="s">
        <v>34</v>
      </c>
      <c r="M27" s="17">
        <v>6</v>
      </c>
      <c r="N27" s="17">
        <v>93</v>
      </c>
      <c r="O27" s="17">
        <v>339</v>
      </c>
      <c r="P27" s="18">
        <f t="shared" si="1"/>
        <v>438</v>
      </c>
      <c r="Q27" s="19">
        <f t="shared" si="4"/>
        <v>645</v>
      </c>
      <c r="R27" s="1" t="s">
        <v>12</v>
      </c>
    </row>
    <row r="28" spans="1:18" ht="19.5" customHeight="1" x14ac:dyDescent="0.3">
      <c r="A28" s="88" t="s">
        <v>5</v>
      </c>
      <c r="B28" s="82"/>
      <c r="C28" s="36">
        <f t="shared" ref="C28:F28" si="5">SUM(C7:C27)</f>
        <v>2793</v>
      </c>
      <c r="D28" s="36">
        <f t="shared" si="5"/>
        <v>2616</v>
      </c>
      <c r="E28" s="36">
        <f t="shared" si="5"/>
        <v>2926</v>
      </c>
      <c r="F28" s="37">
        <f t="shared" si="5"/>
        <v>8335</v>
      </c>
      <c r="G28" s="14"/>
      <c r="H28" s="2"/>
      <c r="I28" s="2"/>
      <c r="J28" s="2"/>
      <c r="K28" s="89" t="s">
        <v>5</v>
      </c>
      <c r="L28" s="90"/>
      <c r="M28" s="38">
        <f t="shared" ref="M28:Q28" si="6">SUM(M7:M27)</f>
        <v>3946</v>
      </c>
      <c r="N28" s="38">
        <f t="shared" si="6"/>
        <v>4201</v>
      </c>
      <c r="O28" s="38">
        <f t="shared" si="6"/>
        <v>12519</v>
      </c>
      <c r="P28" s="39">
        <f t="shared" si="6"/>
        <v>20666</v>
      </c>
      <c r="Q28" s="34">
        <f t="shared" si="6"/>
        <v>29001</v>
      </c>
      <c r="R28" s="14"/>
    </row>
    <row r="29" spans="1:18" ht="15.75" customHeight="1" x14ac:dyDescent="0.3">
      <c r="A29" s="40"/>
      <c r="B29" s="2"/>
      <c r="C29" s="2"/>
      <c r="D29" s="2"/>
      <c r="E29" s="2"/>
      <c r="F29" s="41"/>
      <c r="G29" s="2"/>
      <c r="H29" s="2"/>
      <c r="I29" s="2"/>
      <c r="J29" s="2"/>
      <c r="K29" s="2"/>
      <c r="L29" s="2"/>
      <c r="M29" s="2"/>
      <c r="N29" s="2"/>
      <c r="O29" s="2"/>
      <c r="P29" s="41"/>
      <c r="Q29" s="34"/>
      <c r="R29" s="1"/>
    </row>
    <row r="30" spans="1:18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4"/>
      <c r="Q30" s="34"/>
      <c r="R30" s="1"/>
    </row>
    <row r="31" spans="1:18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4"/>
      <c r="P31" s="34"/>
      <c r="Q31" s="34"/>
      <c r="R31" s="1"/>
    </row>
    <row r="32" spans="1:18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4"/>
      <c r="R32" s="1"/>
    </row>
    <row r="33" spans="1:18" ht="15.75" customHeight="1" x14ac:dyDescent="0.25">
      <c r="A33" s="4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 x14ac:dyDescent="0.25">
      <c r="A34" s="4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 x14ac:dyDescent="0.25">
      <c r="A35" s="4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 customHeight="1" x14ac:dyDescent="0.2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4"/>
      <c r="R36" s="1"/>
    </row>
    <row r="37" spans="1:18" ht="15.75" customHeight="1" x14ac:dyDescent="0.25">
      <c r="A37" s="4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customHeight="1" x14ac:dyDescent="0.25">
      <c r="A38" s="4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customHeight="1" x14ac:dyDescent="0.25">
      <c r="A39" s="4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customHeight="1" x14ac:dyDescent="0.25">
      <c r="A40" s="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customHeight="1" x14ac:dyDescent="0.25">
      <c r="A41" s="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 x14ac:dyDescent="0.25">
      <c r="A42" s="4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customHeight="1" x14ac:dyDescent="0.25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customHeight="1" x14ac:dyDescent="0.25">
      <c r="A44" s="4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 x14ac:dyDescent="0.25">
      <c r="A45" s="4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 x14ac:dyDescent="0.25">
      <c r="A46" s="4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 x14ac:dyDescent="0.25">
      <c r="A47" s="4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20</v>
      </c>
      <c r="R47" s="1"/>
    </row>
    <row r="48" spans="1:18" ht="15.75" customHeight="1" x14ac:dyDescent="0.25">
      <c r="A48" s="4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 x14ac:dyDescent="0.25">
      <c r="A49" s="4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 x14ac:dyDescent="0.25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 x14ac:dyDescent="0.25">
      <c r="A51" s="4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customHeight="1" x14ac:dyDescent="0.25">
      <c r="A52" s="4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customHeight="1" x14ac:dyDescent="0.25">
      <c r="A53" s="4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 x14ac:dyDescent="0.25">
      <c r="A54" s="4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 x14ac:dyDescent="0.25">
      <c r="A55" s="4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 x14ac:dyDescent="0.25">
      <c r="A56" s="4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customHeight="1" x14ac:dyDescent="0.25">
      <c r="A57" s="4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 x14ac:dyDescent="0.25">
      <c r="A58" s="4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customHeight="1" x14ac:dyDescent="0.25">
      <c r="A59" s="4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 x14ac:dyDescent="0.25">
      <c r="A60" s="4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 x14ac:dyDescent="0.25">
      <c r="A61" s="4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 x14ac:dyDescent="0.25">
      <c r="A62" s="4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 x14ac:dyDescent="0.25">
      <c r="A63" s="4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 x14ac:dyDescent="0.25">
      <c r="A64" s="4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 x14ac:dyDescent="0.25">
      <c r="A65" s="4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5">
      <c r="A66" s="4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5">
      <c r="A67" s="4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customHeight="1" x14ac:dyDescent="0.25">
      <c r="A68" s="4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4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>
      <c r="A70" s="4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 x14ac:dyDescent="0.25">
      <c r="A71" s="4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25">
      <c r="A72" s="4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 x14ac:dyDescent="0.25">
      <c r="A73" s="4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customHeight="1" x14ac:dyDescent="0.25">
      <c r="A74" s="4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customHeight="1" x14ac:dyDescent="0.25">
      <c r="A75" s="4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customHeight="1" x14ac:dyDescent="0.25">
      <c r="A76" s="4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customHeight="1" x14ac:dyDescent="0.25">
      <c r="A77" s="4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 x14ac:dyDescent="0.25">
      <c r="A78" s="4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customHeight="1" x14ac:dyDescent="0.25">
      <c r="A79" s="4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 x14ac:dyDescent="0.25">
      <c r="A80" s="4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customHeight="1" x14ac:dyDescent="0.25">
      <c r="A81" s="4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customHeight="1" x14ac:dyDescent="0.25">
      <c r="A82" s="4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customHeight="1" x14ac:dyDescent="0.25">
      <c r="A83" s="4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 x14ac:dyDescent="0.25">
      <c r="A84" s="4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 x14ac:dyDescent="0.25">
      <c r="A85" s="4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 x14ac:dyDescent="0.25">
      <c r="A86" s="4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 x14ac:dyDescent="0.25">
      <c r="A87" s="4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customHeight="1" x14ac:dyDescent="0.25">
      <c r="A88" s="4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customHeight="1" x14ac:dyDescent="0.25">
      <c r="A89" s="4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customHeight="1" x14ac:dyDescent="0.25">
      <c r="A90" s="4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customHeight="1" x14ac:dyDescent="0.25">
      <c r="A91" s="4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customHeight="1" x14ac:dyDescent="0.25">
      <c r="A92" s="4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 x14ac:dyDescent="0.25">
      <c r="A93" s="4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 x14ac:dyDescent="0.25">
      <c r="A94" s="4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 x14ac:dyDescent="0.25">
      <c r="A95" s="4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 x14ac:dyDescent="0.25">
      <c r="A96" s="4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customHeight="1" x14ac:dyDescent="0.25">
      <c r="A97" s="4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 customHeight="1" x14ac:dyDescent="0.25">
      <c r="A98" s="4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 customHeight="1" x14ac:dyDescent="0.25">
      <c r="A99" s="4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 customHeight="1" x14ac:dyDescent="0.25">
      <c r="A100" s="4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mergeCells count="12">
    <mergeCell ref="P4:P6"/>
    <mergeCell ref="A5:A6"/>
    <mergeCell ref="B5:B6"/>
    <mergeCell ref="M4:O4"/>
    <mergeCell ref="C5:E5"/>
    <mergeCell ref="F5:F6"/>
    <mergeCell ref="M5:M6"/>
    <mergeCell ref="N5:N6"/>
    <mergeCell ref="A28:B28"/>
    <mergeCell ref="K28:L28"/>
    <mergeCell ref="K4:K6"/>
    <mergeCell ref="L4:L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"/>
  <sheetViews>
    <sheetView topLeftCell="A5" workbookViewId="0"/>
  </sheetViews>
  <sheetFormatPr defaultColWidth="14.42578125" defaultRowHeight="15" customHeight="1" x14ac:dyDescent="0.25"/>
  <cols>
    <col min="1" max="1" width="3.7109375" customWidth="1"/>
    <col min="2" max="2" width="6.85546875" customWidth="1"/>
    <col min="3" max="3" width="23.85546875" customWidth="1"/>
    <col min="4" max="7" width="10.7109375" customWidth="1"/>
    <col min="8" max="8" width="7.7109375" customWidth="1"/>
    <col min="9" max="10" width="3.28515625" customWidth="1"/>
    <col min="11" max="11" width="6.7109375" customWidth="1"/>
    <col min="12" max="12" width="22.85546875" customWidth="1"/>
    <col min="13" max="13" width="11.7109375" customWidth="1"/>
    <col min="14" max="14" width="11" customWidth="1"/>
    <col min="15" max="15" width="12.42578125" customWidth="1"/>
    <col min="16" max="16" width="13.5703125" customWidth="1"/>
    <col min="17" max="17" width="9.140625" customWidth="1"/>
    <col min="18" max="18" width="9.5703125" customWidth="1"/>
    <col min="19" max="19" width="9.140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3" t="s">
        <v>35</v>
      </c>
      <c r="L2" s="43"/>
      <c r="M2" s="1"/>
      <c r="N2" s="1"/>
      <c r="O2" s="1"/>
      <c r="P2" s="1"/>
      <c r="Q2" s="1"/>
      <c r="R2" s="1"/>
      <c r="S2" s="44"/>
    </row>
    <row r="3" spans="1:19" ht="19.5" customHeight="1" x14ac:dyDescent="0.25">
      <c r="A3" s="1"/>
      <c r="B3" s="43" t="s">
        <v>36</v>
      </c>
      <c r="C3" s="4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5"/>
      <c r="S3" s="1"/>
    </row>
    <row r="4" spans="1:19" ht="19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05" t="s">
        <v>37</v>
      </c>
      <c r="L4" s="105" t="s">
        <v>3</v>
      </c>
      <c r="M4" s="81" t="s">
        <v>4</v>
      </c>
      <c r="N4" s="82"/>
      <c r="O4" s="82"/>
      <c r="P4" s="105" t="s">
        <v>5</v>
      </c>
      <c r="Q4" s="7"/>
      <c r="R4" s="1"/>
      <c r="S4" s="1"/>
    </row>
    <row r="5" spans="1:19" ht="19.5" customHeight="1" x14ac:dyDescent="0.25">
      <c r="A5" s="1"/>
      <c r="B5" s="105" t="s">
        <v>37</v>
      </c>
      <c r="C5" s="105" t="s">
        <v>3</v>
      </c>
      <c r="D5" s="81" t="s">
        <v>6</v>
      </c>
      <c r="E5" s="82"/>
      <c r="F5" s="83"/>
      <c r="G5" s="84" t="s">
        <v>5</v>
      </c>
      <c r="H5" s="46"/>
      <c r="I5" s="46"/>
      <c r="J5" s="46"/>
      <c r="K5" s="106"/>
      <c r="L5" s="106"/>
      <c r="M5" s="105" t="s">
        <v>7</v>
      </c>
      <c r="N5" s="100" t="s">
        <v>8</v>
      </c>
      <c r="O5" s="47" t="s">
        <v>9</v>
      </c>
      <c r="P5" s="106"/>
      <c r="Q5" s="7"/>
      <c r="R5" s="1"/>
      <c r="S5" s="1"/>
    </row>
    <row r="6" spans="1:19" ht="19.5" customHeight="1" x14ac:dyDescent="0.25">
      <c r="A6" s="1"/>
      <c r="B6" s="107"/>
      <c r="C6" s="107"/>
      <c r="D6" s="6" t="s">
        <v>7</v>
      </c>
      <c r="E6" s="6" t="s">
        <v>8</v>
      </c>
      <c r="F6" s="6" t="s">
        <v>10</v>
      </c>
      <c r="G6" s="85"/>
      <c r="H6" s="46"/>
      <c r="I6" s="46"/>
      <c r="J6" s="46"/>
      <c r="K6" s="107"/>
      <c r="L6" s="107"/>
      <c r="M6" s="106"/>
      <c r="N6" s="108"/>
      <c r="O6" s="48"/>
      <c r="P6" s="107"/>
      <c r="Q6" s="7"/>
      <c r="R6" s="1"/>
      <c r="S6" s="1"/>
    </row>
    <row r="7" spans="1:19" ht="19.5" customHeight="1" x14ac:dyDescent="0.3">
      <c r="A7" s="1"/>
      <c r="B7" s="49">
        <v>10</v>
      </c>
      <c r="C7" s="10" t="s">
        <v>11</v>
      </c>
      <c r="D7" s="22">
        <v>177</v>
      </c>
      <c r="E7" s="22">
        <v>347</v>
      </c>
      <c r="F7" s="22">
        <v>384</v>
      </c>
      <c r="G7" s="50">
        <f t="shared" ref="G7:G27" si="0">SUM(D7:F7)</f>
        <v>908</v>
      </c>
      <c r="H7" s="51"/>
      <c r="I7" s="51"/>
      <c r="J7" s="51"/>
      <c r="K7" s="49">
        <v>10</v>
      </c>
      <c r="L7" s="52" t="s">
        <v>11</v>
      </c>
      <c r="M7" s="22">
        <v>636</v>
      </c>
      <c r="N7" s="22">
        <v>971</v>
      </c>
      <c r="O7" s="27">
        <v>2586</v>
      </c>
      <c r="P7" s="50">
        <f t="shared" ref="P7:P27" si="1">SUM(M7:O7)</f>
        <v>4193</v>
      </c>
      <c r="Q7" s="53">
        <f t="shared" ref="Q7:Q26" si="2">SUM(G7,P7)</f>
        <v>5101</v>
      </c>
      <c r="R7" s="54"/>
      <c r="S7" s="1"/>
    </row>
    <row r="8" spans="1:19" ht="19.5" customHeight="1" x14ac:dyDescent="0.3">
      <c r="A8" s="1"/>
      <c r="B8" s="49">
        <v>11</v>
      </c>
      <c r="C8" s="10" t="s">
        <v>13</v>
      </c>
      <c r="D8" s="22">
        <v>80</v>
      </c>
      <c r="E8" s="22">
        <v>98</v>
      </c>
      <c r="F8" s="22">
        <v>71</v>
      </c>
      <c r="G8" s="50">
        <f t="shared" si="0"/>
        <v>249</v>
      </c>
      <c r="H8" s="51"/>
      <c r="I8" s="51"/>
      <c r="J8" s="51"/>
      <c r="K8" s="49">
        <v>11</v>
      </c>
      <c r="L8" s="52" t="s">
        <v>13</v>
      </c>
      <c r="M8" s="22">
        <v>116</v>
      </c>
      <c r="N8" s="22">
        <v>143</v>
      </c>
      <c r="O8" s="22">
        <v>503</v>
      </c>
      <c r="P8" s="50">
        <f t="shared" si="1"/>
        <v>762</v>
      </c>
      <c r="Q8" s="53">
        <f t="shared" si="2"/>
        <v>1011</v>
      </c>
      <c r="R8" s="54"/>
      <c r="S8" s="1"/>
    </row>
    <row r="9" spans="1:19" ht="19.5" customHeight="1" x14ac:dyDescent="0.3">
      <c r="A9" s="1"/>
      <c r="B9" s="49">
        <v>12</v>
      </c>
      <c r="C9" s="10" t="s">
        <v>15</v>
      </c>
      <c r="D9" s="22">
        <v>33</v>
      </c>
      <c r="E9" s="22">
        <v>41</v>
      </c>
      <c r="F9" s="22">
        <v>35</v>
      </c>
      <c r="G9" s="50">
        <f t="shared" si="0"/>
        <v>109</v>
      </c>
      <c r="H9" s="51"/>
      <c r="I9" s="51"/>
      <c r="J9" s="51"/>
      <c r="K9" s="49">
        <v>12</v>
      </c>
      <c r="L9" s="52" t="s">
        <v>15</v>
      </c>
      <c r="M9" s="22">
        <v>57</v>
      </c>
      <c r="N9" s="22">
        <v>78</v>
      </c>
      <c r="O9" s="22">
        <v>118</v>
      </c>
      <c r="P9" s="50">
        <f t="shared" si="1"/>
        <v>253</v>
      </c>
      <c r="Q9" s="53">
        <f t="shared" si="2"/>
        <v>362</v>
      </c>
      <c r="R9" s="54"/>
      <c r="S9" s="1"/>
    </row>
    <row r="10" spans="1:19" ht="19.5" customHeight="1" x14ac:dyDescent="0.3">
      <c r="A10" s="1"/>
      <c r="B10" s="49">
        <v>13</v>
      </c>
      <c r="C10" s="10" t="s">
        <v>16</v>
      </c>
      <c r="D10" s="22">
        <v>19</v>
      </c>
      <c r="E10" s="22">
        <v>26</v>
      </c>
      <c r="F10" s="22">
        <v>27</v>
      </c>
      <c r="G10" s="50">
        <f t="shared" si="0"/>
        <v>72</v>
      </c>
      <c r="H10" s="51"/>
      <c r="I10" s="51"/>
      <c r="J10" s="51"/>
      <c r="K10" s="49">
        <v>13</v>
      </c>
      <c r="L10" s="52" t="s">
        <v>16</v>
      </c>
      <c r="M10" s="22">
        <v>28</v>
      </c>
      <c r="N10" s="22">
        <v>29</v>
      </c>
      <c r="O10" s="22">
        <v>95</v>
      </c>
      <c r="P10" s="50">
        <f t="shared" si="1"/>
        <v>152</v>
      </c>
      <c r="Q10" s="53">
        <f t="shared" si="2"/>
        <v>224</v>
      </c>
      <c r="R10" s="54"/>
      <c r="S10" s="1"/>
    </row>
    <row r="11" spans="1:19" ht="19.5" customHeight="1" x14ac:dyDescent="0.3">
      <c r="A11" s="1"/>
      <c r="B11" s="49">
        <v>14</v>
      </c>
      <c r="C11" s="10" t="s">
        <v>17</v>
      </c>
      <c r="D11" s="55">
        <v>0</v>
      </c>
      <c r="E11" s="55">
        <v>0</v>
      </c>
      <c r="F11" s="55">
        <v>0</v>
      </c>
      <c r="G11" s="50">
        <f t="shared" si="0"/>
        <v>0</v>
      </c>
      <c r="H11" s="51"/>
      <c r="I11" s="51"/>
      <c r="J11" s="51"/>
      <c r="K11" s="49">
        <v>14</v>
      </c>
      <c r="L11" s="52" t="s">
        <v>17</v>
      </c>
      <c r="M11" s="55">
        <v>0</v>
      </c>
      <c r="N11" s="55">
        <v>0</v>
      </c>
      <c r="O11" s="55">
        <v>0</v>
      </c>
      <c r="P11" s="50">
        <f t="shared" si="1"/>
        <v>0</v>
      </c>
      <c r="Q11" s="53">
        <f t="shared" si="2"/>
        <v>0</v>
      </c>
      <c r="R11" s="54"/>
      <c r="S11" s="1"/>
    </row>
    <row r="12" spans="1:19" ht="19.5" customHeight="1" x14ac:dyDescent="0.3">
      <c r="A12" s="1"/>
      <c r="B12" s="49">
        <v>20</v>
      </c>
      <c r="C12" s="10" t="s">
        <v>18</v>
      </c>
      <c r="D12" s="22">
        <v>34</v>
      </c>
      <c r="E12" s="22">
        <v>42</v>
      </c>
      <c r="F12" s="22">
        <v>26</v>
      </c>
      <c r="G12" s="50">
        <f t="shared" si="0"/>
        <v>102</v>
      </c>
      <c r="H12" s="51"/>
      <c r="I12" s="51"/>
      <c r="J12" s="51"/>
      <c r="K12" s="49">
        <v>20</v>
      </c>
      <c r="L12" s="52" t="s">
        <v>18</v>
      </c>
      <c r="M12" s="22">
        <v>38</v>
      </c>
      <c r="N12" s="22">
        <v>30</v>
      </c>
      <c r="O12" s="22">
        <v>165</v>
      </c>
      <c r="P12" s="50">
        <f t="shared" si="1"/>
        <v>233</v>
      </c>
      <c r="Q12" s="53">
        <f t="shared" si="2"/>
        <v>335</v>
      </c>
      <c r="R12" s="54"/>
      <c r="S12" s="1"/>
    </row>
    <row r="13" spans="1:19" ht="19.5" customHeight="1" x14ac:dyDescent="0.3">
      <c r="A13" s="1"/>
      <c r="B13" s="49">
        <v>21</v>
      </c>
      <c r="C13" s="10" t="s">
        <v>19</v>
      </c>
      <c r="D13" s="22">
        <v>53</v>
      </c>
      <c r="E13" s="22">
        <v>47</v>
      </c>
      <c r="F13" s="22">
        <v>30</v>
      </c>
      <c r="G13" s="50">
        <f t="shared" si="0"/>
        <v>130</v>
      </c>
      <c r="H13" s="51"/>
      <c r="I13" s="51"/>
      <c r="J13" s="51"/>
      <c r="K13" s="49">
        <v>21</v>
      </c>
      <c r="L13" s="52" t="s">
        <v>19</v>
      </c>
      <c r="M13" s="22">
        <v>70</v>
      </c>
      <c r="N13" s="22">
        <v>57</v>
      </c>
      <c r="O13" s="22">
        <v>175</v>
      </c>
      <c r="P13" s="50">
        <f t="shared" si="1"/>
        <v>302</v>
      </c>
      <c r="Q13" s="53">
        <f t="shared" si="2"/>
        <v>432</v>
      </c>
      <c r="R13" s="54"/>
      <c r="S13" s="1"/>
    </row>
    <row r="14" spans="1:19" ht="19.5" customHeight="1" x14ac:dyDescent="0.3">
      <c r="A14" s="1"/>
      <c r="B14" s="49">
        <v>30</v>
      </c>
      <c r="C14" s="10" t="s">
        <v>20</v>
      </c>
      <c r="D14" s="22">
        <v>109</v>
      </c>
      <c r="E14" s="22">
        <v>93</v>
      </c>
      <c r="F14" s="22">
        <v>86</v>
      </c>
      <c r="G14" s="50">
        <f t="shared" si="0"/>
        <v>288</v>
      </c>
      <c r="H14" s="51"/>
      <c r="I14" s="51"/>
      <c r="J14" s="51"/>
      <c r="K14" s="49">
        <v>30</v>
      </c>
      <c r="L14" s="52" t="s">
        <v>20</v>
      </c>
      <c r="M14" s="22">
        <v>210</v>
      </c>
      <c r="N14" s="22">
        <v>223</v>
      </c>
      <c r="O14" s="22">
        <v>574</v>
      </c>
      <c r="P14" s="50">
        <f t="shared" si="1"/>
        <v>1007</v>
      </c>
      <c r="Q14" s="53">
        <f t="shared" si="2"/>
        <v>1295</v>
      </c>
      <c r="R14" s="54"/>
      <c r="S14" s="1"/>
    </row>
    <row r="15" spans="1:19" ht="19.5" customHeight="1" x14ac:dyDescent="0.3">
      <c r="A15" s="1"/>
      <c r="B15" s="49">
        <v>31</v>
      </c>
      <c r="C15" s="10" t="s">
        <v>21</v>
      </c>
      <c r="D15" s="22">
        <v>69</v>
      </c>
      <c r="E15" s="22">
        <v>102</v>
      </c>
      <c r="F15" s="22">
        <v>101</v>
      </c>
      <c r="G15" s="50">
        <f t="shared" si="0"/>
        <v>272</v>
      </c>
      <c r="H15" s="51"/>
      <c r="I15" s="51"/>
      <c r="J15" s="51"/>
      <c r="K15" s="49">
        <v>31</v>
      </c>
      <c r="L15" s="52" t="s">
        <v>21</v>
      </c>
      <c r="M15" s="22">
        <v>172</v>
      </c>
      <c r="N15" s="22">
        <v>276</v>
      </c>
      <c r="O15" s="22">
        <v>869</v>
      </c>
      <c r="P15" s="50">
        <f t="shared" si="1"/>
        <v>1317</v>
      </c>
      <c r="Q15" s="53">
        <f t="shared" si="2"/>
        <v>1589</v>
      </c>
      <c r="R15" s="54"/>
      <c r="S15" s="1"/>
    </row>
    <row r="16" spans="1:19" ht="19.5" customHeight="1" x14ac:dyDescent="0.3">
      <c r="A16" s="1"/>
      <c r="B16" s="49">
        <v>40</v>
      </c>
      <c r="C16" s="10" t="s">
        <v>22</v>
      </c>
      <c r="D16" s="55">
        <v>0</v>
      </c>
      <c r="E16" s="55">
        <v>12</v>
      </c>
      <c r="F16" s="55">
        <v>4</v>
      </c>
      <c r="G16" s="50">
        <f t="shared" si="0"/>
        <v>16</v>
      </c>
      <c r="H16" s="51"/>
      <c r="I16" s="51"/>
      <c r="J16" s="51"/>
      <c r="K16" s="49">
        <v>40</v>
      </c>
      <c r="L16" s="52" t="s">
        <v>22</v>
      </c>
      <c r="M16" s="55">
        <v>0</v>
      </c>
      <c r="N16" s="55">
        <v>6</v>
      </c>
      <c r="O16" s="55">
        <v>6</v>
      </c>
      <c r="P16" s="50">
        <f t="shared" si="1"/>
        <v>12</v>
      </c>
      <c r="Q16" s="53">
        <f t="shared" si="2"/>
        <v>28</v>
      </c>
      <c r="R16" s="54"/>
      <c r="S16" s="1"/>
    </row>
    <row r="17" spans="1:19" ht="19.5" customHeight="1" x14ac:dyDescent="0.3">
      <c r="A17" s="1"/>
      <c r="B17" s="49">
        <v>41</v>
      </c>
      <c r="C17" s="10" t="s">
        <v>23</v>
      </c>
      <c r="D17" s="55">
        <v>0</v>
      </c>
      <c r="E17" s="55">
        <v>1</v>
      </c>
      <c r="F17" s="55">
        <v>11</v>
      </c>
      <c r="G17" s="50">
        <f t="shared" si="0"/>
        <v>12</v>
      </c>
      <c r="H17" s="51"/>
      <c r="I17" s="51"/>
      <c r="J17" s="51"/>
      <c r="K17" s="49">
        <v>41</v>
      </c>
      <c r="L17" s="52" t="s">
        <v>23</v>
      </c>
      <c r="M17" s="55">
        <v>0</v>
      </c>
      <c r="N17" s="55">
        <v>0</v>
      </c>
      <c r="O17" s="55">
        <v>28</v>
      </c>
      <c r="P17" s="50">
        <f t="shared" si="1"/>
        <v>28</v>
      </c>
      <c r="Q17" s="53">
        <f t="shared" si="2"/>
        <v>40</v>
      </c>
      <c r="R17" s="54"/>
      <c r="S17" s="1"/>
    </row>
    <row r="18" spans="1:19" ht="19.5" customHeight="1" x14ac:dyDescent="0.3">
      <c r="A18" s="1"/>
      <c r="B18" s="49">
        <v>42</v>
      </c>
      <c r="C18" s="10" t="s">
        <v>24</v>
      </c>
      <c r="D18" s="55">
        <v>5</v>
      </c>
      <c r="E18" s="55">
        <v>7</v>
      </c>
      <c r="F18" s="55">
        <v>5</v>
      </c>
      <c r="G18" s="50">
        <f t="shared" si="0"/>
        <v>17</v>
      </c>
      <c r="H18" s="51"/>
      <c r="I18" s="51"/>
      <c r="J18" s="51"/>
      <c r="K18" s="49">
        <v>42</v>
      </c>
      <c r="L18" s="52" t="s">
        <v>24</v>
      </c>
      <c r="M18" s="55">
        <v>7</v>
      </c>
      <c r="N18" s="55">
        <v>6</v>
      </c>
      <c r="O18" s="55">
        <v>17</v>
      </c>
      <c r="P18" s="50">
        <f t="shared" si="1"/>
        <v>30</v>
      </c>
      <c r="Q18" s="53">
        <f t="shared" si="2"/>
        <v>47</v>
      </c>
      <c r="R18" s="54"/>
      <c r="S18" s="1"/>
    </row>
    <row r="19" spans="1:19" ht="19.5" customHeight="1" x14ac:dyDescent="0.3">
      <c r="A19" s="1"/>
      <c r="B19" s="49">
        <v>50</v>
      </c>
      <c r="C19" s="10" t="s">
        <v>25</v>
      </c>
      <c r="D19" s="55">
        <v>3</v>
      </c>
      <c r="E19" s="55">
        <v>5</v>
      </c>
      <c r="F19" s="55">
        <v>11</v>
      </c>
      <c r="G19" s="50">
        <f t="shared" si="0"/>
        <v>19</v>
      </c>
      <c r="H19" s="51"/>
      <c r="I19" s="51"/>
      <c r="J19" s="51"/>
      <c r="K19" s="49">
        <v>50</v>
      </c>
      <c r="L19" s="52" t="s">
        <v>25</v>
      </c>
      <c r="M19" s="55">
        <v>7</v>
      </c>
      <c r="N19" s="55">
        <v>17</v>
      </c>
      <c r="O19" s="55">
        <v>57</v>
      </c>
      <c r="P19" s="50">
        <f t="shared" si="1"/>
        <v>81</v>
      </c>
      <c r="Q19" s="53">
        <f t="shared" si="2"/>
        <v>100</v>
      </c>
      <c r="R19" s="54"/>
      <c r="S19" s="1"/>
    </row>
    <row r="20" spans="1:19" ht="19.5" customHeight="1" x14ac:dyDescent="0.3">
      <c r="A20" s="1"/>
      <c r="B20" s="49">
        <v>51</v>
      </c>
      <c r="C20" s="10" t="s">
        <v>26</v>
      </c>
      <c r="D20" s="22">
        <v>17</v>
      </c>
      <c r="E20" s="22">
        <v>88</v>
      </c>
      <c r="F20" s="22">
        <v>90</v>
      </c>
      <c r="G20" s="50">
        <f t="shared" si="0"/>
        <v>195</v>
      </c>
      <c r="H20" s="51"/>
      <c r="I20" s="51"/>
      <c r="J20" s="51"/>
      <c r="K20" s="49">
        <v>51</v>
      </c>
      <c r="L20" s="52" t="s">
        <v>27</v>
      </c>
      <c r="M20" s="22">
        <v>58</v>
      </c>
      <c r="N20" s="22">
        <v>109</v>
      </c>
      <c r="O20" s="22">
        <v>218</v>
      </c>
      <c r="P20" s="50">
        <f t="shared" si="1"/>
        <v>385</v>
      </c>
      <c r="Q20" s="53">
        <f t="shared" si="2"/>
        <v>580</v>
      </c>
      <c r="R20" s="54"/>
      <c r="S20" s="1"/>
    </row>
    <row r="21" spans="1:19" ht="19.5" customHeight="1" x14ac:dyDescent="0.3">
      <c r="A21" s="1"/>
      <c r="B21" s="49">
        <v>60</v>
      </c>
      <c r="C21" s="10" t="s">
        <v>28</v>
      </c>
      <c r="D21" s="55">
        <v>30</v>
      </c>
      <c r="E21" s="55">
        <v>10</v>
      </c>
      <c r="F21" s="55">
        <v>167</v>
      </c>
      <c r="G21" s="50">
        <f t="shared" si="0"/>
        <v>207</v>
      </c>
      <c r="H21" s="51"/>
      <c r="I21" s="51"/>
      <c r="J21" s="51"/>
      <c r="K21" s="49">
        <v>60</v>
      </c>
      <c r="L21" s="52" t="s">
        <v>28</v>
      </c>
      <c r="M21" s="55">
        <v>27</v>
      </c>
      <c r="N21" s="55">
        <v>33</v>
      </c>
      <c r="O21" s="55">
        <v>100</v>
      </c>
      <c r="P21" s="50">
        <f t="shared" si="1"/>
        <v>160</v>
      </c>
      <c r="Q21" s="53">
        <f t="shared" si="2"/>
        <v>367</v>
      </c>
      <c r="R21" s="54"/>
      <c r="S21" s="1"/>
    </row>
    <row r="22" spans="1:19" ht="19.5" customHeight="1" x14ac:dyDescent="0.3">
      <c r="A22" s="1"/>
      <c r="B22" s="49">
        <v>61</v>
      </c>
      <c r="C22" s="10" t="s">
        <v>29</v>
      </c>
      <c r="D22" s="55">
        <v>14</v>
      </c>
      <c r="E22" s="55">
        <v>15</v>
      </c>
      <c r="F22" s="55">
        <v>43</v>
      </c>
      <c r="G22" s="50">
        <f t="shared" si="0"/>
        <v>72</v>
      </c>
      <c r="H22" s="51"/>
      <c r="I22" s="51"/>
      <c r="J22" s="51"/>
      <c r="K22" s="49">
        <v>61</v>
      </c>
      <c r="L22" s="52" t="s">
        <v>29</v>
      </c>
      <c r="M22" s="55">
        <v>15</v>
      </c>
      <c r="N22" s="55">
        <v>15</v>
      </c>
      <c r="O22" s="55">
        <v>67</v>
      </c>
      <c r="P22" s="50">
        <f t="shared" si="1"/>
        <v>97</v>
      </c>
      <c r="Q22" s="53">
        <f t="shared" si="2"/>
        <v>169</v>
      </c>
      <c r="R22" s="54"/>
      <c r="S22" s="1"/>
    </row>
    <row r="23" spans="1:19" ht="19.5" customHeight="1" x14ac:dyDescent="0.3">
      <c r="A23" s="1"/>
      <c r="B23" s="49">
        <v>62</v>
      </c>
      <c r="C23" s="10" t="s">
        <v>30</v>
      </c>
      <c r="D23" s="55">
        <v>35</v>
      </c>
      <c r="E23" s="55">
        <v>45</v>
      </c>
      <c r="F23" s="55">
        <v>53</v>
      </c>
      <c r="G23" s="50">
        <f t="shared" si="0"/>
        <v>133</v>
      </c>
      <c r="H23" s="51"/>
      <c r="I23" s="51"/>
      <c r="J23" s="51"/>
      <c r="K23" s="49">
        <v>62</v>
      </c>
      <c r="L23" s="52" t="s">
        <v>30</v>
      </c>
      <c r="M23" s="55">
        <v>62</v>
      </c>
      <c r="N23" s="55">
        <v>114</v>
      </c>
      <c r="O23" s="55">
        <v>215</v>
      </c>
      <c r="P23" s="50">
        <f t="shared" si="1"/>
        <v>391</v>
      </c>
      <c r="Q23" s="53">
        <f t="shared" si="2"/>
        <v>524</v>
      </c>
      <c r="R23" s="54"/>
      <c r="S23" s="56"/>
    </row>
    <row r="24" spans="1:19" ht="19.5" customHeight="1" x14ac:dyDescent="0.3">
      <c r="A24" s="1"/>
      <c r="B24" s="49">
        <v>63</v>
      </c>
      <c r="C24" s="10" t="s">
        <v>31</v>
      </c>
      <c r="D24" s="55">
        <v>44</v>
      </c>
      <c r="E24" s="55">
        <v>27</v>
      </c>
      <c r="F24" s="55">
        <v>7</v>
      </c>
      <c r="G24" s="50">
        <f t="shared" si="0"/>
        <v>78</v>
      </c>
      <c r="H24" s="51"/>
      <c r="I24" s="51"/>
      <c r="J24" s="51"/>
      <c r="K24" s="49">
        <v>63</v>
      </c>
      <c r="L24" s="52" t="s">
        <v>31</v>
      </c>
      <c r="M24" s="22">
        <v>54</v>
      </c>
      <c r="N24" s="22">
        <v>54</v>
      </c>
      <c r="O24" s="22">
        <v>204</v>
      </c>
      <c r="P24" s="50">
        <f t="shared" si="1"/>
        <v>312</v>
      </c>
      <c r="Q24" s="53">
        <f t="shared" si="2"/>
        <v>390</v>
      </c>
      <c r="R24" s="54"/>
      <c r="S24" s="56"/>
    </row>
    <row r="25" spans="1:19" ht="19.5" customHeight="1" x14ac:dyDescent="0.3">
      <c r="A25" s="1"/>
      <c r="B25" s="49">
        <v>70</v>
      </c>
      <c r="C25" s="10" t="s">
        <v>32</v>
      </c>
      <c r="D25" s="22">
        <v>97</v>
      </c>
      <c r="E25" s="22">
        <v>59</v>
      </c>
      <c r="F25" s="22">
        <v>98</v>
      </c>
      <c r="G25" s="50">
        <f t="shared" si="0"/>
        <v>254</v>
      </c>
      <c r="H25" s="51"/>
      <c r="I25" s="51"/>
      <c r="J25" s="51"/>
      <c r="K25" s="49">
        <v>70</v>
      </c>
      <c r="L25" s="52" t="s">
        <v>32</v>
      </c>
      <c r="M25" s="22">
        <v>84</v>
      </c>
      <c r="N25" s="22">
        <v>119</v>
      </c>
      <c r="O25" s="22">
        <v>365</v>
      </c>
      <c r="P25" s="50">
        <f t="shared" si="1"/>
        <v>568</v>
      </c>
      <c r="Q25" s="53">
        <f t="shared" si="2"/>
        <v>822</v>
      </c>
      <c r="R25" s="54"/>
      <c r="S25" s="56"/>
    </row>
    <row r="26" spans="1:19" ht="19.5" customHeight="1" x14ac:dyDescent="0.3">
      <c r="A26" s="1"/>
      <c r="B26" s="49">
        <v>80</v>
      </c>
      <c r="C26" s="10" t="s">
        <v>33</v>
      </c>
      <c r="D26" s="22">
        <v>87</v>
      </c>
      <c r="E26" s="22">
        <v>184</v>
      </c>
      <c r="F26" s="22">
        <v>166</v>
      </c>
      <c r="G26" s="50">
        <f t="shared" si="0"/>
        <v>437</v>
      </c>
      <c r="H26" s="51"/>
      <c r="I26" s="51"/>
      <c r="J26" s="51"/>
      <c r="K26" s="49">
        <v>80</v>
      </c>
      <c r="L26" s="52" t="s">
        <v>33</v>
      </c>
      <c r="M26" s="22">
        <v>126</v>
      </c>
      <c r="N26" s="22">
        <v>207</v>
      </c>
      <c r="O26" s="22">
        <v>430</v>
      </c>
      <c r="P26" s="50">
        <f t="shared" si="1"/>
        <v>763</v>
      </c>
      <c r="Q26" s="53">
        <f t="shared" si="2"/>
        <v>1200</v>
      </c>
      <c r="R26" s="54"/>
      <c r="S26" s="1"/>
    </row>
    <row r="27" spans="1:19" ht="19.5" customHeight="1" x14ac:dyDescent="0.3">
      <c r="A27" s="1"/>
      <c r="B27" s="49">
        <v>81</v>
      </c>
      <c r="C27" s="10" t="s">
        <v>34</v>
      </c>
      <c r="D27" s="55">
        <v>0</v>
      </c>
      <c r="E27" s="55">
        <v>0</v>
      </c>
      <c r="F27" s="55">
        <v>1</v>
      </c>
      <c r="G27" s="50">
        <f t="shared" si="0"/>
        <v>1</v>
      </c>
      <c r="H27" s="51"/>
      <c r="I27" s="51"/>
      <c r="J27" s="51"/>
      <c r="K27" s="49">
        <v>81</v>
      </c>
      <c r="L27" s="52" t="s">
        <v>34</v>
      </c>
      <c r="M27" s="55">
        <v>0</v>
      </c>
      <c r="N27" s="55">
        <v>2</v>
      </c>
      <c r="O27" s="55">
        <v>2</v>
      </c>
      <c r="P27" s="50">
        <f t="shared" si="1"/>
        <v>4</v>
      </c>
      <c r="Q27" s="53">
        <f>G27+P27</f>
        <v>5</v>
      </c>
      <c r="R27" s="54"/>
      <c r="S27" s="1"/>
    </row>
    <row r="28" spans="1:19" ht="19.5" customHeight="1" x14ac:dyDescent="0.25">
      <c r="A28" s="1"/>
      <c r="B28" s="81" t="s">
        <v>5</v>
      </c>
      <c r="C28" s="82"/>
      <c r="D28" s="50">
        <f t="shared" ref="D28:G28" si="3">SUM(D7:D27)</f>
        <v>906</v>
      </c>
      <c r="E28" s="50">
        <f t="shared" si="3"/>
        <v>1249</v>
      </c>
      <c r="F28" s="50">
        <f t="shared" si="3"/>
        <v>1416</v>
      </c>
      <c r="G28" s="57">
        <f t="shared" si="3"/>
        <v>3571</v>
      </c>
      <c r="H28" s="58"/>
      <c r="I28" s="59"/>
      <c r="J28" s="59"/>
      <c r="K28" s="81" t="s">
        <v>5</v>
      </c>
      <c r="L28" s="83"/>
      <c r="M28" s="60">
        <f t="shared" ref="M28:P28" si="4">SUM(M7:M27)</f>
        <v>1767</v>
      </c>
      <c r="N28" s="60">
        <f t="shared" si="4"/>
        <v>2489</v>
      </c>
      <c r="O28" s="60">
        <f t="shared" si="4"/>
        <v>6794</v>
      </c>
      <c r="P28" s="60">
        <f t="shared" si="4"/>
        <v>11050</v>
      </c>
      <c r="Q28" s="53">
        <f>SUM(G28,P28)</f>
        <v>14621</v>
      </c>
      <c r="R28" s="53"/>
      <c r="S28" s="34"/>
    </row>
    <row r="29" spans="1:19" ht="15.75" customHeight="1" x14ac:dyDescent="0.25">
      <c r="A29" s="1"/>
      <c r="B29" s="1"/>
      <c r="C29" s="1"/>
      <c r="D29" s="14"/>
      <c r="E29" s="14"/>
      <c r="F29" s="14"/>
      <c r="G29" s="61"/>
      <c r="H29" s="1"/>
      <c r="I29" s="1"/>
      <c r="J29" s="1"/>
      <c r="K29" s="1"/>
      <c r="L29" s="1"/>
      <c r="M29" s="62"/>
      <c r="N29" s="62"/>
      <c r="O29" s="62"/>
      <c r="P29" s="61"/>
      <c r="Q29" s="1"/>
      <c r="R29" s="1"/>
      <c r="S29" s="34"/>
    </row>
    <row r="30" spans="1:19" ht="15.75" customHeight="1" x14ac:dyDescent="0.25">
      <c r="A30" s="1"/>
      <c r="B30" s="1"/>
      <c r="C30" s="1"/>
      <c r="D30" s="1"/>
      <c r="E30" s="1"/>
      <c r="F30" s="1"/>
      <c r="G30" s="34"/>
      <c r="H30" s="1"/>
      <c r="I30" s="1"/>
      <c r="J30" s="1"/>
      <c r="K30" s="1"/>
      <c r="L30" s="1"/>
      <c r="M30" s="1"/>
      <c r="N30" s="1"/>
      <c r="O30" s="1"/>
      <c r="P30" s="34"/>
      <c r="Q30" s="1"/>
      <c r="R30" s="1"/>
      <c r="S30" s="1"/>
    </row>
    <row r="31" spans="1:19" ht="15.75" customHeight="1" x14ac:dyDescent="0.25">
      <c r="A31" s="1"/>
      <c r="B31" s="1"/>
      <c r="C31" s="1"/>
      <c r="D31" s="1"/>
      <c r="E31" s="1"/>
      <c r="F31" s="1"/>
      <c r="G31" s="1"/>
      <c r="H31" s="34"/>
      <c r="I31" s="34"/>
      <c r="J31" s="34"/>
      <c r="K31" s="1"/>
      <c r="L31" s="1"/>
      <c r="M31" s="1"/>
      <c r="N31" s="1"/>
      <c r="O31" s="1"/>
      <c r="P31" s="34"/>
      <c r="Q31" s="1"/>
      <c r="R31" s="1"/>
      <c r="S31" s="1"/>
    </row>
    <row r="32" spans="1:19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M33" s="1"/>
      <c r="N33" s="1"/>
      <c r="O33" s="1"/>
      <c r="P33" s="1"/>
      <c r="Q33" s="1"/>
      <c r="R33" s="1"/>
      <c r="S33" s="1"/>
    </row>
    <row r="34" spans="1:19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</sheetData>
  <mergeCells count="12">
    <mergeCell ref="C5:C6"/>
    <mergeCell ref="L4:L6"/>
    <mergeCell ref="M5:M6"/>
    <mergeCell ref="B28:C28"/>
    <mergeCell ref="K28:L28"/>
    <mergeCell ref="K4:K6"/>
    <mergeCell ref="B5:B6"/>
    <mergeCell ref="M4:O4"/>
    <mergeCell ref="P4:P6"/>
    <mergeCell ref="N5:N6"/>
    <mergeCell ref="D5:F5"/>
    <mergeCell ref="G5:G6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"/>
  <sheetViews>
    <sheetView workbookViewId="0"/>
  </sheetViews>
  <sheetFormatPr defaultColWidth="14.42578125" defaultRowHeight="15" customHeight="1" x14ac:dyDescent="0.25"/>
  <cols>
    <col min="1" max="1" width="10.140625" customWidth="1"/>
    <col min="2" max="2" width="21.28515625" customWidth="1"/>
    <col min="3" max="6" width="10.7109375" customWidth="1"/>
    <col min="7" max="7" width="3.5703125" customWidth="1"/>
    <col min="8" max="8" width="2.28515625" customWidth="1"/>
    <col min="9" max="9" width="3.28515625" customWidth="1"/>
    <col min="10" max="10" width="10.28515625" customWidth="1"/>
    <col min="11" max="11" width="22" customWidth="1"/>
    <col min="12" max="12" width="12.42578125" customWidth="1"/>
    <col min="13" max="13" width="13" customWidth="1"/>
    <col min="14" max="14" width="11.85546875" customWidth="1"/>
    <col min="15" max="15" width="15.5703125" customWidth="1"/>
    <col min="16" max="16" width="10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38</v>
      </c>
      <c r="K2" s="2"/>
      <c r="L2" s="2"/>
      <c r="M2" s="2"/>
      <c r="N2" s="2"/>
      <c r="O2" s="2"/>
      <c r="P2" s="2"/>
    </row>
    <row r="3" spans="1:16" ht="19.5" customHeight="1" x14ac:dyDescent="0.3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5" customHeight="1" x14ac:dyDescent="0.3">
      <c r="A4" s="2"/>
      <c r="B4" s="2"/>
      <c r="C4" s="2"/>
      <c r="D4" s="2"/>
      <c r="E4" s="2"/>
      <c r="F4" s="2"/>
      <c r="G4" s="2"/>
      <c r="H4" s="2"/>
      <c r="I4" s="2"/>
      <c r="J4" s="105" t="s">
        <v>2</v>
      </c>
      <c r="K4" s="105" t="s">
        <v>3</v>
      </c>
      <c r="L4" s="81" t="s">
        <v>4</v>
      </c>
      <c r="M4" s="82"/>
      <c r="N4" s="82"/>
      <c r="O4" s="84" t="s">
        <v>5</v>
      </c>
      <c r="P4" s="7"/>
    </row>
    <row r="5" spans="1:16" ht="19.5" customHeight="1" x14ac:dyDescent="0.3">
      <c r="A5" s="105" t="s">
        <v>2</v>
      </c>
      <c r="B5" s="105" t="s">
        <v>3</v>
      </c>
      <c r="C5" s="81" t="s">
        <v>6</v>
      </c>
      <c r="D5" s="82"/>
      <c r="E5" s="83"/>
      <c r="F5" s="84" t="s">
        <v>5</v>
      </c>
      <c r="G5" s="2"/>
      <c r="H5" s="2"/>
      <c r="I5" s="2"/>
      <c r="J5" s="106"/>
      <c r="K5" s="106"/>
      <c r="L5" s="105" t="s">
        <v>7</v>
      </c>
      <c r="M5" s="105" t="s">
        <v>8</v>
      </c>
      <c r="N5" s="6" t="s">
        <v>9</v>
      </c>
      <c r="O5" s="85"/>
      <c r="P5" s="7"/>
    </row>
    <row r="6" spans="1:16" ht="19.5" customHeight="1" x14ac:dyDescent="0.3">
      <c r="A6" s="107"/>
      <c r="B6" s="107"/>
      <c r="C6" s="63" t="s">
        <v>7</v>
      </c>
      <c r="D6" s="63" t="s">
        <v>8</v>
      </c>
      <c r="E6" s="63" t="s">
        <v>10</v>
      </c>
      <c r="F6" s="109"/>
      <c r="G6" s="7"/>
      <c r="H6" s="2"/>
      <c r="I6" s="2"/>
      <c r="J6" s="107"/>
      <c r="K6" s="107"/>
      <c r="L6" s="107"/>
      <c r="M6" s="107"/>
      <c r="N6" s="63"/>
      <c r="O6" s="109"/>
      <c r="P6" s="7"/>
    </row>
    <row r="7" spans="1:16" ht="19.5" customHeight="1" x14ac:dyDescent="0.3">
      <c r="A7" s="49">
        <v>10</v>
      </c>
      <c r="B7" s="52" t="s">
        <v>11</v>
      </c>
      <c r="C7" s="63">
        <v>322</v>
      </c>
      <c r="D7" s="64">
        <v>450</v>
      </c>
      <c r="E7" s="63">
        <v>565</v>
      </c>
      <c r="F7" s="60">
        <f t="shared" ref="F7:F27" si="0">SUM(C7:E7)</f>
        <v>1337</v>
      </c>
      <c r="G7" s="7"/>
      <c r="H7" s="2"/>
      <c r="I7" s="2"/>
      <c r="J7" s="49">
        <v>10</v>
      </c>
      <c r="K7" s="52" t="s">
        <v>11</v>
      </c>
      <c r="L7" s="64">
        <v>370</v>
      </c>
      <c r="M7" s="64">
        <v>515</v>
      </c>
      <c r="N7" s="64">
        <v>590</v>
      </c>
      <c r="O7" s="64">
        <f t="shared" ref="O7:O27" si="1">SUM(L7:N7)</f>
        <v>1475</v>
      </c>
      <c r="P7" s="65">
        <f t="shared" ref="P7:P27" si="2">SUM(F7,O7)</f>
        <v>2812</v>
      </c>
    </row>
    <row r="8" spans="1:16" ht="19.5" customHeight="1" x14ac:dyDescent="0.3">
      <c r="A8" s="49">
        <v>11</v>
      </c>
      <c r="B8" s="52" t="s">
        <v>13</v>
      </c>
      <c r="C8" s="63">
        <v>98</v>
      </c>
      <c r="D8" s="64">
        <v>142</v>
      </c>
      <c r="E8" s="63">
        <v>135</v>
      </c>
      <c r="F8" s="60">
        <f t="shared" si="0"/>
        <v>375</v>
      </c>
      <c r="G8" s="7"/>
      <c r="H8" s="2"/>
      <c r="I8" s="2"/>
      <c r="J8" s="49">
        <v>11</v>
      </c>
      <c r="K8" s="52" t="s">
        <v>13</v>
      </c>
      <c r="L8" s="64">
        <v>77</v>
      </c>
      <c r="M8" s="64">
        <v>155</v>
      </c>
      <c r="N8" s="64">
        <v>390</v>
      </c>
      <c r="O8" s="64">
        <f t="shared" si="1"/>
        <v>622</v>
      </c>
      <c r="P8" s="65">
        <f t="shared" si="2"/>
        <v>997</v>
      </c>
    </row>
    <row r="9" spans="1:16" ht="19.5" customHeight="1" x14ac:dyDescent="0.3">
      <c r="A9" s="49">
        <v>12</v>
      </c>
      <c r="B9" s="52" t="s">
        <v>15</v>
      </c>
      <c r="C9" s="63">
        <v>22</v>
      </c>
      <c r="D9" s="64">
        <v>42</v>
      </c>
      <c r="E9" s="63">
        <v>60</v>
      </c>
      <c r="F9" s="60">
        <f t="shared" si="0"/>
        <v>124</v>
      </c>
      <c r="G9" s="7"/>
      <c r="H9" s="2"/>
      <c r="I9" s="2"/>
      <c r="J9" s="49">
        <v>12</v>
      </c>
      <c r="K9" s="52" t="s">
        <v>15</v>
      </c>
      <c r="L9" s="64">
        <v>29</v>
      </c>
      <c r="M9" s="64">
        <v>30</v>
      </c>
      <c r="N9" s="64">
        <v>176</v>
      </c>
      <c r="O9" s="64">
        <f t="shared" si="1"/>
        <v>235</v>
      </c>
      <c r="P9" s="65">
        <f t="shared" si="2"/>
        <v>359</v>
      </c>
    </row>
    <row r="10" spans="1:16" ht="19.5" customHeight="1" x14ac:dyDescent="0.3">
      <c r="A10" s="49">
        <v>13</v>
      </c>
      <c r="B10" s="52" t="s">
        <v>16</v>
      </c>
      <c r="C10" s="63">
        <v>69</v>
      </c>
      <c r="D10" s="64">
        <v>44</v>
      </c>
      <c r="E10" s="63">
        <v>90</v>
      </c>
      <c r="F10" s="60">
        <f t="shared" si="0"/>
        <v>203</v>
      </c>
      <c r="G10" s="7"/>
      <c r="H10" s="2"/>
      <c r="I10" s="2"/>
      <c r="J10" s="49">
        <v>13</v>
      </c>
      <c r="K10" s="52" t="s">
        <v>16</v>
      </c>
      <c r="L10" s="64">
        <v>85</v>
      </c>
      <c r="M10" s="64">
        <v>95</v>
      </c>
      <c r="N10" s="64">
        <v>252</v>
      </c>
      <c r="O10" s="64">
        <f t="shared" si="1"/>
        <v>432</v>
      </c>
      <c r="P10" s="65">
        <f t="shared" si="2"/>
        <v>635</v>
      </c>
    </row>
    <row r="11" spans="1:16" ht="19.5" customHeight="1" x14ac:dyDescent="0.3">
      <c r="A11" s="49">
        <v>14</v>
      </c>
      <c r="B11" s="52" t="s">
        <v>17</v>
      </c>
      <c r="C11" s="63">
        <v>45</v>
      </c>
      <c r="D11" s="64">
        <v>90</v>
      </c>
      <c r="E11" s="63">
        <v>47</v>
      </c>
      <c r="F11" s="60">
        <f t="shared" si="0"/>
        <v>182</v>
      </c>
      <c r="G11" s="7"/>
      <c r="H11" s="2"/>
      <c r="I11" s="2"/>
      <c r="J11" s="49">
        <v>14</v>
      </c>
      <c r="K11" s="52" t="s">
        <v>17</v>
      </c>
      <c r="L11" s="64">
        <v>79</v>
      </c>
      <c r="M11" s="64">
        <v>65</v>
      </c>
      <c r="N11" s="64">
        <v>186</v>
      </c>
      <c r="O11" s="64">
        <f t="shared" si="1"/>
        <v>330</v>
      </c>
      <c r="P11" s="65">
        <f t="shared" si="2"/>
        <v>512</v>
      </c>
    </row>
    <row r="12" spans="1:16" ht="19.5" customHeight="1" x14ac:dyDescent="0.3">
      <c r="A12" s="49">
        <v>20</v>
      </c>
      <c r="B12" s="52" t="s">
        <v>18</v>
      </c>
      <c r="C12" s="63">
        <v>150</v>
      </c>
      <c r="D12" s="64">
        <v>150</v>
      </c>
      <c r="E12" s="63">
        <v>240</v>
      </c>
      <c r="F12" s="60">
        <f t="shared" si="0"/>
        <v>540</v>
      </c>
      <c r="G12" s="7"/>
      <c r="H12" s="2"/>
      <c r="I12" s="2"/>
      <c r="J12" s="49">
        <v>20</v>
      </c>
      <c r="K12" s="52" t="s">
        <v>18</v>
      </c>
      <c r="L12" s="64">
        <v>115</v>
      </c>
      <c r="M12" s="64">
        <v>290</v>
      </c>
      <c r="N12" s="64">
        <v>480</v>
      </c>
      <c r="O12" s="64">
        <f t="shared" si="1"/>
        <v>885</v>
      </c>
      <c r="P12" s="65">
        <f t="shared" si="2"/>
        <v>1425</v>
      </c>
    </row>
    <row r="13" spans="1:16" ht="19.5" customHeight="1" x14ac:dyDescent="0.3">
      <c r="A13" s="49">
        <v>21</v>
      </c>
      <c r="B13" s="52" t="s">
        <v>19</v>
      </c>
      <c r="C13" s="63">
        <v>150</v>
      </c>
      <c r="D13" s="64">
        <v>100</v>
      </c>
      <c r="E13" s="63">
        <v>80</v>
      </c>
      <c r="F13" s="60">
        <f t="shared" si="0"/>
        <v>330</v>
      </c>
      <c r="G13" s="7"/>
      <c r="H13" s="2"/>
      <c r="I13" s="2"/>
      <c r="J13" s="49">
        <v>21</v>
      </c>
      <c r="K13" s="52" t="s">
        <v>19</v>
      </c>
      <c r="L13" s="64">
        <v>100</v>
      </c>
      <c r="M13" s="64">
        <v>80</v>
      </c>
      <c r="N13" s="64">
        <v>180</v>
      </c>
      <c r="O13" s="64">
        <f t="shared" si="1"/>
        <v>360</v>
      </c>
      <c r="P13" s="65">
        <f t="shared" si="2"/>
        <v>690</v>
      </c>
    </row>
    <row r="14" spans="1:16" ht="19.5" customHeight="1" x14ac:dyDescent="0.3">
      <c r="A14" s="49">
        <v>30</v>
      </c>
      <c r="B14" s="52" t="s">
        <v>20</v>
      </c>
      <c r="C14" s="63">
        <v>131</v>
      </c>
      <c r="D14" s="64">
        <v>133</v>
      </c>
      <c r="E14" s="63">
        <v>148</v>
      </c>
      <c r="F14" s="60">
        <f t="shared" si="0"/>
        <v>412</v>
      </c>
      <c r="G14" s="7"/>
      <c r="H14" s="2"/>
      <c r="I14" s="2"/>
      <c r="J14" s="49">
        <v>30</v>
      </c>
      <c r="K14" s="52" t="s">
        <v>20</v>
      </c>
      <c r="L14" s="64">
        <v>140</v>
      </c>
      <c r="M14" s="64">
        <v>203</v>
      </c>
      <c r="N14" s="64">
        <v>257</v>
      </c>
      <c r="O14" s="64">
        <f t="shared" si="1"/>
        <v>600</v>
      </c>
      <c r="P14" s="65">
        <f t="shared" si="2"/>
        <v>1012</v>
      </c>
    </row>
    <row r="15" spans="1:16" ht="19.5" customHeight="1" x14ac:dyDescent="0.3">
      <c r="A15" s="49">
        <v>31</v>
      </c>
      <c r="B15" s="52" t="s">
        <v>21</v>
      </c>
      <c r="C15" s="63">
        <v>33</v>
      </c>
      <c r="D15" s="64">
        <v>117</v>
      </c>
      <c r="E15" s="63">
        <v>132</v>
      </c>
      <c r="F15" s="60">
        <f t="shared" si="0"/>
        <v>282</v>
      </c>
      <c r="G15" s="66"/>
      <c r="H15" s="2"/>
      <c r="I15" s="2"/>
      <c r="J15" s="49">
        <v>31</v>
      </c>
      <c r="K15" s="52" t="s">
        <v>21</v>
      </c>
      <c r="L15" s="64">
        <v>25</v>
      </c>
      <c r="M15" s="64">
        <v>235</v>
      </c>
      <c r="N15" s="64">
        <v>109</v>
      </c>
      <c r="O15" s="64">
        <f t="shared" si="1"/>
        <v>369</v>
      </c>
      <c r="P15" s="65">
        <f t="shared" si="2"/>
        <v>651</v>
      </c>
    </row>
    <row r="16" spans="1:16" ht="19.5" customHeight="1" x14ac:dyDescent="0.3">
      <c r="A16" s="49">
        <v>40</v>
      </c>
      <c r="B16" s="52" t="s">
        <v>22</v>
      </c>
      <c r="C16" s="63">
        <v>337</v>
      </c>
      <c r="D16" s="64">
        <v>265</v>
      </c>
      <c r="E16" s="63">
        <v>363</v>
      </c>
      <c r="F16" s="60">
        <f t="shared" si="0"/>
        <v>965</v>
      </c>
      <c r="G16" s="7"/>
      <c r="H16" s="2"/>
      <c r="I16" s="2"/>
      <c r="J16" s="49">
        <v>40</v>
      </c>
      <c r="K16" s="52" t="s">
        <v>22</v>
      </c>
      <c r="L16" s="64">
        <v>400</v>
      </c>
      <c r="M16" s="64">
        <v>382</v>
      </c>
      <c r="N16" s="64">
        <v>1669</v>
      </c>
      <c r="O16" s="64">
        <f t="shared" si="1"/>
        <v>2451</v>
      </c>
      <c r="P16" s="65">
        <f t="shared" si="2"/>
        <v>3416</v>
      </c>
    </row>
    <row r="17" spans="1:16" ht="19.5" customHeight="1" x14ac:dyDescent="0.3">
      <c r="A17" s="49">
        <v>41</v>
      </c>
      <c r="B17" s="52" t="s">
        <v>23</v>
      </c>
      <c r="C17" s="63">
        <v>230</v>
      </c>
      <c r="D17" s="64">
        <v>210</v>
      </c>
      <c r="E17" s="63">
        <v>205</v>
      </c>
      <c r="F17" s="60">
        <f t="shared" si="0"/>
        <v>645</v>
      </c>
      <c r="G17" s="7"/>
      <c r="H17" s="2"/>
      <c r="I17" s="2"/>
      <c r="J17" s="49">
        <v>41</v>
      </c>
      <c r="K17" s="52" t="s">
        <v>23</v>
      </c>
      <c r="L17" s="64">
        <v>545</v>
      </c>
      <c r="M17" s="64">
        <v>765</v>
      </c>
      <c r="N17" s="64">
        <v>805</v>
      </c>
      <c r="O17" s="64">
        <f t="shared" si="1"/>
        <v>2115</v>
      </c>
      <c r="P17" s="65">
        <f t="shared" si="2"/>
        <v>2760</v>
      </c>
    </row>
    <row r="18" spans="1:16" ht="19.5" customHeight="1" x14ac:dyDescent="0.3">
      <c r="A18" s="49">
        <v>42</v>
      </c>
      <c r="B18" s="52" t="s">
        <v>24</v>
      </c>
      <c r="C18" s="63">
        <v>76</v>
      </c>
      <c r="D18" s="64">
        <v>140</v>
      </c>
      <c r="E18" s="63">
        <v>230</v>
      </c>
      <c r="F18" s="60">
        <f t="shared" si="0"/>
        <v>446</v>
      </c>
      <c r="G18" s="7"/>
      <c r="H18" s="2"/>
      <c r="I18" s="2"/>
      <c r="J18" s="49">
        <v>42</v>
      </c>
      <c r="K18" s="52" t="s">
        <v>24</v>
      </c>
      <c r="L18" s="64">
        <v>150</v>
      </c>
      <c r="M18" s="64">
        <v>215</v>
      </c>
      <c r="N18" s="64">
        <v>598</v>
      </c>
      <c r="O18" s="64">
        <f t="shared" si="1"/>
        <v>963</v>
      </c>
      <c r="P18" s="65">
        <f t="shared" si="2"/>
        <v>1409</v>
      </c>
    </row>
    <row r="19" spans="1:16" ht="19.5" customHeight="1" x14ac:dyDescent="0.3">
      <c r="A19" s="49">
        <v>50</v>
      </c>
      <c r="B19" s="52" t="s">
        <v>25</v>
      </c>
      <c r="C19" s="63">
        <v>10</v>
      </c>
      <c r="D19" s="64">
        <v>15</v>
      </c>
      <c r="E19" s="63">
        <v>42</v>
      </c>
      <c r="F19" s="60">
        <f t="shared" si="0"/>
        <v>67</v>
      </c>
      <c r="G19" s="7"/>
      <c r="H19" s="2"/>
      <c r="I19" s="2"/>
      <c r="J19" s="49">
        <v>50</v>
      </c>
      <c r="K19" s="52" t="s">
        <v>25</v>
      </c>
      <c r="L19" s="64">
        <v>17</v>
      </c>
      <c r="M19" s="64">
        <v>16</v>
      </c>
      <c r="N19" s="64">
        <v>32</v>
      </c>
      <c r="O19" s="64">
        <f t="shared" si="1"/>
        <v>65</v>
      </c>
      <c r="P19" s="65">
        <f t="shared" si="2"/>
        <v>132</v>
      </c>
    </row>
    <row r="20" spans="1:16" ht="19.5" customHeight="1" x14ac:dyDescent="0.3">
      <c r="A20" s="49">
        <v>51</v>
      </c>
      <c r="B20" s="52" t="s">
        <v>26</v>
      </c>
      <c r="C20" s="63">
        <v>94</v>
      </c>
      <c r="D20" s="64">
        <v>152</v>
      </c>
      <c r="E20" s="63">
        <v>111</v>
      </c>
      <c r="F20" s="60">
        <f t="shared" si="0"/>
        <v>357</v>
      </c>
      <c r="G20" s="7"/>
      <c r="H20" s="2"/>
      <c r="I20" s="2"/>
      <c r="J20" s="49">
        <v>51</v>
      </c>
      <c r="K20" s="52" t="s">
        <v>27</v>
      </c>
      <c r="L20" s="64">
        <v>67</v>
      </c>
      <c r="M20" s="64">
        <v>100</v>
      </c>
      <c r="N20" s="64">
        <v>141</v>
      </c>
      <c r="O20" s="64">
        <f t="shared" si="1"/>
        <v>308</v>
      </c>
      <c r="P20" s="65">
        <f t="shared" si="2"/>
        <v>665</v>
      </c>
    </row>
    <row r="21" spans="1:16" ht="19.5" customHeight="1" x14ac:dyDescent="0.3">
      <c r="A21" s="49">
        <v>60</v>
      </c>
      <c r="B21" s="52" t="s">
        <v>28</v>
      </c>
      <c r="C21" s="63">
        <v>158</v>
      </c>
      <c r="D21" s="64">
        <v>111</v>
      </c>
      <c r="E21" s="63">
        <v>175</v>
      </c>
      <c r="F21" s="60">
        <f t="shared" si="0"/>
        <v>444</v>
      </c>
      <c r="G21" s="7"/>
      <c r="H21" s="2"/>
      <c r="I21" s="2"/>
      <c r="J21" s="49">
        <v>60</v>
      </c>
      <c r="K21" s="52" t="s">
        <v>28</v>
      </c>
      <c r="L21" s="64">
        <v>142</v>
      </c>
      <c r="M21" s="64">
        <v>124</v>
      </c>
      <c r="N21" s="64">
        <v>297</v>
      </c>
      <c r="O21" s="64">
        <f t="shared" si="1"/>
        <v>563</v>
      </c>
      <c r="P21" s="65">
        <f t="shared" si="2"/>
        <v>1007</v>
      </c>
    </row>
    <row r="22" spans="1:16" ht="19.5" customHeight="1" x14ac:dyDescent="0.3">
      <c r="A22" s="49">
        <v>61</v>
      </c>
      <c r="B22" s="52" t="s">
        <v>29</v>
      </c>
      <c r="C22" s="63">
        <v>193</v>
      </c>
      <c r="D22" s="64">
        <v>225</v>
      </c>
      <c r="E22" s="63">
        <v>296</v>
      </c>
      <c r="F22" s="60">
        <f t="shared" si="0"/>
        <v>714</v>
      </c>
      <c r="G22" s="7"/>
      <c r="H22" s="2"/>
      <c r="I22" s="2"/>
      <c r="J22" s="49">
        <v>61</v>
      </c>
      <c r="K22" s="52" t="s">
        <v>29</v>
      </c>
      <c r="L22" s="64">
        <v>355</v>
      </c>
      <c r="M22" s="64">
        <v>587</v>
      </c>
      <c r="N22" s="64">
        <v>858</v>
      </c>
      <c r="O22" s="64">
        <f t="shared" si="1"/>
        <v>1800</v>
      </c>
      <c r="P22" s="65">
        <f t="shared" si="2"/>
        <v>2514</v>
      </c>
    </row>
    <row r="23" spans="1:16" ht="19.5" customHeight="1" x14ac:dyDescent="0.3">
      <c r="A23" s="49">
        <v>62</v>
      </c>
      <c r="B23" s="52" t="s">
        <v>30</v>
      </c>
      <c r="C23" s="63">
        <v>57</v>
      </c>
      <c r="D23" s="64">
        <v>98</v>
      </c>
      <c r="E23" s="63">
        <v>56</v>
      </c>
      <c r="F23" s="60">
        <f t="shared" si="0"/>
        <v>211</v>
      </c>
      <c r="G23" s="7"/>
      <c r="H23" s="2"/>
      <c r="I23" s="2"/>
      <c r="J23" s="49">
        <v>62</v>
      </c>
      <c r="K23" s="52" t="s">
        <v>30</v>
      </c>
      <c r="L23" s="64">
        <v>89</v>
      </c>
      <c r="M23" s="64">
        <v>150</v>
      </c>
      <c r="N23" s="64">
        <v>62</v>
      </c>
      <c r="O23" s="64">
        <f t="shared" si="1"/>
        <v>301</v>
      </c>
      <c r="P23" s="65">
        <f t="shared" si="2"/>
        <v>512</v>
      </c>
    </row>
    <row r="24" spans="1:16" ht="19.5" customHeight="1" x14ac:dyDescent="0.3">
      <c r="A24" s="49">
        <v>63</v>
      </c>
      <c r="B24" s="52" t="s">
        <v>31</v>
      </c>
      <c r="C24" s="63">
        <v>65</v>
      </c>
      <c r="D24" s="64">
        <f>100+9</f>
        <v>109</v>
      </c>
      <c r="E24" s="63">
        <v>80</v>
      </c>
      <c r="F24" s="60">
        <f t="shared" si="0"/>
        <v>254</v>
      </c>
      <c r="G24" s="7"/>
      <c r="H24" s="2"/>
      <c r="I24" s="2"/>
      <c r="J24" s="49">
        <v>63</v>
      </c>
      <c r="K24" s="52" t="s">
        <v>31</v>
      </c>
      <c r="L24" s="64">
        <v>50</v>
      </c>
      <c r="M24" s="64">
        <f>85+90</f>
        <v>175</v>
      </c>
      <c r="N24" s="64">
        <v>200</v>
      </c>
      <c r="O24" s="64">
        <f t="shared" si="1"/>
        <v>425</v>
      </c>
      <c r="P24" s="65">
        <f t="shared" si="2"/>
        <v>679</v>
      </c>
    </row>
    <row r="25" spans="1:16" ht="19.5" customHeight="1" x14ac:dyDescent="0.3">
      <c r="A25" s="49">
        <v>70</v>
      </c>
      <c r="B25" s="52" t="s">
        <v>32</v>
      </c>
      <c r="C25" s="63">
        <v>115</v>
      </c>
      <c r="D25" s="64">
        <v>225</v>
      </c>
      <c r="E25" s="63">
        <v>230</v>
      </c>
      <c r="F25" s="60">
        <f t="shared" si="0"/>
        <v>570</v>
      </c>
      <c r="G25" s="7"/>
      <c r="H25" s="2"/>
      <c r="I25" s="2"/>
      <c r="J25" s="49">
        <v>70</v>
      </c>
      <c r="K25" s="52" t="s">
        <v>32</v>
      </c>
      <c r="L25" s="64">
        <v>152</v>
      </c>
      <c r="M25" s="64">
        <v>323</v>
      </c>
      <c r="N25" s="64">
        <v>450</v>
      </c>
      <c r="O25" s="64">
        <f t="shared" si="1"/>
        <v>925</v>
      </c>
      <c r="P25" s="65">
        <f t="shared" si="2"/>
        <v>1495</v>
      </c>
    </row>
    <row r="26" spans="1:16" ht="19.5" customHeight="1" x14ac:dyDescent="0.3">
      <c r="A26" s="49">
        <v>80</v>
      </c>
      <c r="B26" s="52" t="s">
        <v>33</v>
      </c>
      <c r="C26" s="63">
        <v>123</v>
      </c>
      <c r="D26" s="64">
        <v>55</v>
      </c>
      <c r="E26" s="63">
        <v>15</v>
      </c>
      <c r="F26" s="60">
        <f t="shared" si="0"/>
        <v>193</v>
      </c>
      <c r="G26" s="7"/>
      <c r="H26" s="2"/>
      <c r="I26" s="2"/>
      <c r="J26" s="49">
        <v>80</v>
      </c>
      <c r="K26" s="52" t="s">
        <v>33</v>
      </c>
      <c r="L26" s="64">
        <v>240</v>
      </c>
      <c r="M26" s="64">
        <v>102</v>
      </c>
      <c r="N26" s="64">
        <v>86</v>
      </c>
      <c r="O26" s="64">
        <f t="shared" si="1"/>
        <v>428</v>
      </c>
      <c r="P26" s="65">
        <f t="shared" si="2"/>
        <v>621</v>
      </c>
    </row>
    <row r="27" spans="1:16" ht="19.5" customHeight="1" x14ac:dyDescent="0.3">
      <c r="A27" s="49">
        <v>81</v>
      </c>
      <c r="B27" s="52" t="s">
        <v>34</v>
      </c>
      <c r="C27" s="63">
        <v>47</v>
      </c>
      <c r="D27" s="64">
        <v>48</v>
      </c>
      <c r="E27" s="63">
        <v>64</v>
      </c>
      <c r="F27" s="60">
        <f t="shared" si="0"/>
        <v>159</v>
      </c>
      <c r="G27" s="7"/>
      <c r="H27" s="2"/>
      <c r="I27" s="2"/>
      <c r="J27" s="49">
        <v>81</v>
      </c>
      <c r="K27" s="52" t="s">
        <v>34</v>
      </c>
      <c r="L27" s="64">
        <v>51</v>
      </c>
      <c r="M27" s="64">
        <v>67</v>
      </c>
      <c r="N27" s="64">
        <v>171</v>
      </c>
      <c r="O27" s="64">
        <f t="shared" si="1"/>
        <v>289</v>
      </c>
      <c r="P27" s="65">
        <f t="shared" si="2"/>
        <v>448</v>
      </c>
    </row>
    <row r="28" spans="1:16" ht="19.5" customHeight="1" x14ac:dyDescent="0.3">
      <c r="A28" s="81" t="s">
        <v>5</v>
      </c>
      <c r="B28" s="83"/>
      <c r="C28" s="64">
        <f t="shared" ref="C28:F28" si="3">SUM(C7:C27)</f>
        <v>2525</v>
      </c>
      <c r="D28" s="64">
        <f t="shared" si="3"/>
        <v>2921</v>
      </c>
      <c r="E28" s="64">
        <f t="shared" si="3"/>
        <v>3364</v>
      </c>
      <c r="F28" s="60">
        <f t="shared" si="3"/>
        <v>8810</v>
      </c>
      <c r="G28" s="67"/>
      <c r="H28" s="2"/>
      <c r="I28" s="2"/>
      <c r="J28" s="81" t="s">
        <v>5</v>
      </c>
      <c r="K28" s="83"/>
      <c r="L28" s="64">
        <f t="shared" ref="L28:O28" si="4">SUM(L7:L27)</f>
        <v>3278</v>
      </c>
      <c r="M28" s="64">
        <f t="shared" si="4"/>
        <v>4674</v>
      </c>
      <c r="N28" s="64">
        <f t="shared" si="4"/>
        <v>7989</v>
      </c>
      <c r="O28" s="64">
        <f t="shared" si="4"/>
        <v>15941</v>
      </c>
      <c r="P28" s="65">
        <f>SUM(F28+O28)</f>
        <v>24751</v>
      </c>
    </row>
    <row r="29" spans="1:16" ht="15.75" customHeight="1" x14ac:dyDescent="0.3">
      <c r="A29" s="2"/>
      <c r="B29" s="2"/>
      <c r="C29" s="2"/>
      <c r="D29" s="2"/>
      <c r="E29" s="2"/>
      <c r="F29" s="2"/>
      <c r="G29" s="41"/>
      <c r="H29" s="2"/>
      <c r="I29" s="2"/>
      <c r="J29" s="2"/>
      <c r="K29" s="2"/>
      <c r="L29" s="2"/>
      <c r="M29" s="2"/>
      <c r="N29" s="2"/>
      <c r="O29" s="62"/>
      <c r="P29" s="14"/>
    </row>
    <row r="30" spans="1:16" ht="15.75" customHeight="1" x14ac:dyDescent="0.25">
      <c r="A30" s="1"/>
      <c r="B30" s="1"/>
      <c r="C30" s="1"/>
      <c r="D30" s="1"/>
      <c r="E30" s="1"/>
      <c r="F30" s="34"/>
      <c r="G30" s="34"/>
      <c r="H30" s="1"/>
      <c r="I30" s="1"/>
      <c r="J30" s="1"/>
      <c r="K30" s="1"/>
      <c r="L30" s="1"/>
      <c r="M30" s="1"/>
      <c r="N30" s="68"/>
      <c r="O30" s="68"/>
      <c r="P30" s="1"/>
    </row>
    <row r="31" spans="1:1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12">
    <mergeCell ref="B5:B6"/>
    <mergeCell ref="K4:K6"/>
    <mergeCell ref="L5:L6"/>
    <mergeCell ref="A28:B28"/>
    <mergeCell ref="J28:K28"/>
    <mergeCell ref="J4:J6"/>
    <mergeCell ref="A5:A6"/>
    <mergeCell ref="L4:N4"/>
    <mergeCell ref="O4:O6"/>
    <mergeCell ref="M5:M6"/>
    <mergeCell ref="C5:E5"/>
    <mergeCell ref="F5:F6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/>
  </sheetViews>
  <sheetFormatPr defaultColWidth="14.42578125" defaultRowHeight="15" customHeight="1" x14ac:dyDescent="0.25"/>
  <cols>
    <col min="1" max="1" width="10.140625" customWidth="1"/>
    <col min="2" max="2" width="22" customWidth="1"/>
    <col min="3" max="3" width="12.5703125" customWidth="1"/>
    <col min="4" max="4" width="14.85546875" customWidth="1"/>
    <col min="5" max="5" width="10.7109375" customWidth="1"/>
    <col min="6" max="6" width="17.7109375" customWidth="1"/>
    <col min="7" max="11" width="9.140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 x14ac:dyDescent="0.3">
      <c r="A3" s="2" t="s">
        <v>40</v>
      </c>
      <c r="B3" s="2"/>
      <c r="C3" s="2"/>
      <c r="D3" s="2"/>
      <c r="E3" s="2"/>
      <c r="F3" s="1"/>
      <c r="G3" s="1"/>
      <c r="H3" s="1"/>
      <c r="I3" s="1"/>
      <c r="J3" s="1"/>
      <c r="K3" s="1"/>
    </row>
    <row r="4" spans="1:11" ht="19.5" customHeight="1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</row>
    <row r="5" spans="1:11" ht="19.5" customHeight="1" x14ac:dyDescent="0.25">
      <c r="A5" s="105" t="s">
        <v>2</v>
      </c>
      <c r="B5" s="105" t="s">
        <v>3</v>
      </c>
      <c r="C5" s="84" t="s">
        <v>6</v>
      </c>
      <c r="D5" s="105" t="s">
        <v>4</v>
      </c>
      <c r="E5" s="84" t="s">
        <v>5</v>
      </c>
      <c r="F5" s="1"/>
      <c r="G5" s="1"/>
      <c r="H5" s="1"/>
      <c r="I5" s="1"/>
      <c r="J5" s="1"/>
      <c r="K5" s="1"/>
    </row>
    <row r="6" spans="1:11" ht="19.5" customHeight="1" x14ac:dyDescent="0.25">
      <c r="A6" s="107"/>
      <c r="B6" s="107"/>
      <c r="C6" s="109"/>
      <c r="D6" s="107"/>
      <c r="E6" s="85"/>
      <c r="F6" s="46"/>
      <c r="G6" s="1"/>
      <c r="H6" s="1"/>
      <c r="I6" s="1"/>
      <c r="J6" s="1"/>
      <c r="K6" s="1"/>
    </row>
    <row r="7" spans="1:11" ht="19.5" customHeight="1" x14ac:dyDescent="0.25">
      <c r="A7" s="49">
        <v>10</v>
      </c>
      <c r="B7" s="69" t="s">
        <v>11</v>
      </c>
      <c r="C7" s="70">
        <v>36</v>
      </c>
      <c r="D7" s="71">
        <v>51</v>
      </c>
      <c r="E7" s="72">
        <f>C7+D7</f>
        <v>87</v>
      </c>
      <c r="F7" s="1"/>
      <c r="G7" s="1"/>
      <c r="H7" s="1"/>
      <c r="I7" s="1"/>
      <c r="J7" s="1"/>
      <c r="K7" s="1"/>
    </row>
    <row r="8" spans="1:11" ht="19.5" customHeight="1" x14ac:dyDescent="0.25">
      <c r="A8" s="49">
        <v>11</v>
      </c>
      <c r="B8" s="73" t="s">
        <v>13</v>
      </c>
      <c r="C8" s="74"/>
      <c r="D8" s="69"/>
      <c r="E8" s="75">
        <v>0</v>
      </c>
      <c r="F8" s="46"/>
      <c r="G8" s="1"/>
      <c r="H8" s="1"/>
      <c r="I8" s="1"/>
      <c r="J8" s="1"/>
      <c r="K8" s="1"/>
    </row>
    <row r="9" spans="1:11" ht="19.5" customHeight="1" x14ac:dyDescent="0.25">
      <c r="A9" s="49">
        <v>12</v>
      </c>
      <c r="B9" s="73" t="s">
        <v>15</v>
      </c>
      <c r="C9" s="74"/>
      <c r="D9" s="69"/>
      <c r="E9" s="75">
        <v>0</v>
      </c>
      <c r="F9" s="46"/>
      <c r="G9" s="1"/>
      <c r="H9" s="1"/>
      <c r="I9" s="1"/>
      <c r="J9" s="1"/>
      <c r="K9" s="1"/>
    </row>
    <row r="10" spans="1:11" ht="19.5" customHeight="1" x14ac:dyDescent="0.25">
      <c r="A10" s="49">
        <v>13</v>
      </c>
      <c r="B10" s="73" t="s">
        <v>16</v>
      </c>
      <c r="C10" s="74"/>
      <c r="D10" s="69"/>
      <c r="E10" s="75">
        <v>0</v>
      </c>
      <c r="F10" s="46"/>
      <c r="G10" s="1"/>
      <c r="H10" s="1"/>
      <c r="I10" s="1"/>
      <c r="J10" s="1"/>
      <c r="K10" s="1"/>
    </row>
    <row r="11" spans="1:11" ht="19.5" customHeight="1" x14ac:dyDescent="0.25">
      <c r="A11" s="49">
        <v>14</v>
      </c>
      <c r="B11" s="73" t="s">
        <v>17</v>
      </c>
      <c r="C11" s="69"/>
      <c r="D11" s="69"/>
      <c r="E11" s="75">
        <v>0</v>
      </c>
      <c r="F11" s="46"/>
      <c r="G11" s="1"/>
      <c r="H11" s="1"/>
      <c r="I11" s="1"/>
      <c r="J11" s="1"/>
      <c r="K11" s="1"/>
    </row>
    <row r="12" spans="1:11" ht="19.5" customHeight="1" x14ac:dyDescent="0.25">
      <c r="A12" s="49">
        <v>20</v>
      </c>
      <c r="B12" s="73" t="s">
        <v>18</v>
      </c>
      <c r="C12" s="69"/>
      <c r="D12" s="69"/>
      <c r="E12" s="75">
        <v>0</v>
      </c>
      <c r="F12" s="46"/>
      <c r="G12" s="1"/>
      <c r="H12" s="1"/>
      <c r="I12" s="1"/>
      <c r="J12" s="1"/>
      <c r="K12" s="1"/>
    </row>
    <row r="13" spans="1:11" ht="19.5" customHeight="1" x14ac:dyDescent="0.25">
      <c r="A13" s="49">
        <v>21</v>
      </c>
      <c r="B13" s="73" t="s">
        <v>19</v>
      </c>
      <c r="C13" s="69"/>
      <c r="D13" s="69"/>
      <c r="E13" s="75">
        <v>0</v>
      </c>
      <c r="F13" s="46"/>
      <c r="G13" s="1"/>
      <c r="H13" s="1"/>
      <c r="I13" s="1"/>
      <c r="J13" s="1"/>
      <c r="K13" s="1"/>
    </row>
    <row r="14" spans="1:11" ht="19.5" customHeight="1" x14ac:dyDescent="0.25">
      <c r="A14" s="49">
        <v>30</v>
      </c>
      <c r="B14" s="73" t="s">
        <v>20</v>
      </c>
      <c r="C14" s="69"/>
      <c r="D14" s="69"/>
      <c r="E14" s="76"/>
      <c r="F14" s="77"/>
      <c r="G14" s="77"/>
      <c r="H14" s="77"/>
      <c r="I14" s="77"/>
      <c r="J14" s="77"/>
      <c r="K14" s="1"/>
    </row>
    <row r="15" spans="1:11" ht="19.5" customHeight="1" x14ac:dyDescent="0.3">
      <c r="A15" s="49">
        <v>31</v>
      </c>
      <c r="B15" s="73" t="s">
        <v>21</v>
      </c>
      <c r="C15" s="69">
        <v>4</v>
      </c>
      <c r="D15" s="69">
        <v>9</v>
      </c>
      <c r="E15" s="78">
        <v>13</v>
      </c>
      <c r="F15" s="79"/>
      <c r="G15" s="1"/>
      <c r="H15" s="1"/>
      <c r="I15" s="1"/>
      <c r="J15" s="1"/>
      <c r="K15" s="1"/>
    </row>
    <row r="16" spans="1:11" ht="19.5" customHeight="1" x14ac:dyDescent="0.25">
      <c r="A16" s="49">
        <v>40</v>
      </c>
      <c r="B16" s="73" t="s">
        <v>22</v>
      </c>
      <c r="C16" s="69">
        <v>78</v>
      </c>
      <c r="D16" s="69">
        <v>156</v>
      </c>
      <c r="E16" s="72">
        <f t="shared" ref="E16:E18" si="0">SUM(C16,D16)</f>
        <v>234</v>
      </c>
      <c r="F16" s="1"/>
      <c r="G16" s="1"/>
      <c r="H16" s="1"/>
      <c r="I16" s="1"/>
      <c r="J16" s="1"/>
      <c r="K16" s="1"/>
    </row>
    <row r="17" spans="1:11" ht="19.5" customHeight="1" x14ac:dyDescent="0.25">
      <c r="A17" s="49">
        <v>41</v>
      </c>
      <c r="B17" s="73" t="s">
        <v>23</v>
      </c>
      <c r="C17" s="69">
        <v>63</v>
      </c>
      <c r="D17" s="69">
        <v>112</v>
      </c>
      <c r="E17" s="72">
        <f t="shared" si="0"/>
        <v>175</v>
      </c>
      <c r="F17" s="1"/>
      <c r="G17" s="1"/>
      <c r="H17" s="1"/>
      <c r="I17" s="1"/>
      <c r="J17" s="1"/>
      <c r="K17" s="1"/>
    </row>
    <row r="18" spans="1:11" ht="19.5" customHeight="1" x14ac:dyDescent="0.25">
      <c r="A18" s="49">
        <v>42</v>
      </c>
      <c r="B18" s="73" t="s">
        <v>24</v>
      </c>
      <c r="C18" s="69">
        <v>280</v>
      </c>
      <c r="D18" s="69">
        <v>300</v>
      </c>
      <c r="E18" s="72">
        <f t="shared" si="0"/>
        <v>580</v>
      </c>
      <c r="F18" s="1"/>
      <c r="G18" s="1"/>
      <c r="H18" s="1"/>
      <c r="I18" s="1"/>
      <c r="J18" s="1"/>
      <c r="K18" s="1"/>
    </row>
    <row r="19" spans="1:11" ht="19.5" customHeight="1" x14ac:dyDescent="0.25">
      <c r="A19" s="49">
        <v>50</v>
      </c>
      <c r="B19" s="73" t="s">
        <v>25</v>
      </c>
      <c r="C19" s="69"/>
      <c r="D19" s="69"/>
      <c r="E19" s="75">
        <v>0</v>
      </c>
      <c r="F19" s="46"/>
      <c r="G19" s="1"/>
      <c r="H19" s="1"/>
      <c r="I19" s="1"/>
      <c r="J19" s="1"/>
      <c r="K19" s="1"/>
    </row>
    <row r="20" spans="1:11" ht="19.5" customHeight="1" x14ac:dyDescent="0.25">
      <c r="A20" s="49">
        <v>51</v>
      </c>
      <c r="B20" s="73" t="s">
        <v>26</v>
      </c>
      <c r="C20" s="69"/>
      <c r="D20" s="69"/>
      <c r="E20" s="75">
        <v>0</v>
      </c>
      <c r="F20" s="46"/>
      <c r="G20" s="1"/>
      <c r="H20" s="1"/>
      <c r="I20" s="1"/>
      <c r="J20" s="1"/>
      <c r="K20" s="1"/>
    </row>
    <row r="21" spans="1:11" ht="19.5" customHeight="1" x14ac:dyDescent="0.25">
      <c r="A21" s="49">
        <v>60</v>
      </c>
      <c r="B21" s="73" t="s">
        <v>28</v>
      </c>
      <c r="C21" s="69"/>
      <c r="D21" s="69"/>
      <c r="E21" s="75">
        <v>0</v>
      </c>
      <c r="F21" s="46"/>
      <c r="G21" s="1"/>
      <c r="H21" s="1"/>
      <c r="I21" s="1"/>
      <c r="J21" s="1"/>
      <c r="K21" s="1"/>
    </row>
    <row r="22" spans="1:11" ht="19.5" customHeight="1" x14ac:dyDescent="0.25">
      <c r="A22" s="49">
        <v>61</v>
      </c>
      <c r="B22" s="73" t="s">
        <v>29</v>
      </c>
      <c r="C22" s="69"/>
      <c r="D22" s="69"/>
      <c r="E22" s="75">
        <v>0</v>
      </c>
      <c r="F22" s="46"/>
      <c r="G22" s="1"/>
      <c r="H22" s="1"/>
      <c r="I22" s="1"/>
      <c r="J22" s="1"/>
      <c r="K22" s="1"/>
    </row>
    <row r="23" spans="1:11" ht="19.5" customHeight="1" x14ac:dyDescent="0.25">
      <c r="A23" s="49">
        <v>62</v>
      </c>
      <c r="B23" s="73" t="s">
        <v>30</v>
      </c>
      <c r="C23" s="69">
        <v>150</v>
      </c>
      <c r="D23" s="69">
        <v>350</v>
      </c>
      <c r="E23" s="75">
        <f>C23+D23</f>
        <v>500</v>
      </c>
      <c r="F23" s="46"/>
      <c r="G23" s="1"/>
      <c r="H23" s="1"/>
      <c r="I23" s="1"/>
      <c r="J23" s="1"/>
      <c r="K23" s="1"/>
    </row>
    <row r="24" spans="1:11" ht="19.5" customHeight="1" x14ac:dyDescent="0.25">
      <c r="A24" s="49">
        <v>63</v>
      </c>
      <c r="B24" s="73" t="s">
        <v>31</v>
      </c>
      <c r="C24" s="69"/>
      <c r="D24" s="69"/>
      <c r="E24" s="75"/>
      <c r="F24" s="46"/>
      <c r="G24" s="1"/>
      <c r="H24" s="1"/>
      <c r="I24" s="1"/>
      <c r="J24" s="1"/>
      <c r="K24" s="1"/>
    </row>
    <row r="25" spans="1:11" ht="19.5" customHeight="1" x14ac:dyDescent="0.25">
      <c r="A25" s="49">
        <v>70</v>
      </c>
      <c r="B25" s="73" t="s">
        <v>32</v>
      </c>
      <c r="C25" s="69"/>
      <c r="D25" s="69"/>
      <c r="E25" s="75">
        <v>0</v>
      </c>
      <c r="F25" s="46"/>
      <c r="G25" s="1"/>
      <c r="H25" s="1"/>
      <c r="I25" s="1"/>
      <c r="J25" s="1"/>
      <c r="K25" s="1"/>
    </row>
    <row r="26" spans="1:11" ht="19.5" customHeight="1" x14ac:dyDescent="0.25">
      <c r="A26" s="49">
        <v>80</v>
      </c>
      <c r="B26" s="73" t="s">
        <v>33</v>
      </c>
      <c r="C26" s="69"/>
      <c r="D26" s="69"/>
      <c r="E26" s="75">
        <v>0</v>
      </c>
      <c r="F26" s="46"/>
      <c r="G26" s="1"/>
      <c r="H26" s="1"/>
      <c r="I26" s="1"/>
      <c r="J26" s="1"/>
      <c r="K26" s="1"/>
    </row>
    <row r="27" spans="1:11" ht="19.5" customHeight="1" x14ac:dyDescent="0.25">
      <c r="A27" s="49">
        <v>81</v>
      </c>
      <c r="B27" s="73" t="s">
        <v>34</v>
      </c>
      <c r="C27" s="73">
        <v>2</v>
      </c>
      <c r="D27" s="73">
        <v>2</v>
      </c>
      <c r="E27" s="72">
        <v>4</v>
      </c>
      <c r="F27" s="46"/>
      <c r="G27" s="1"/>
      <c r="H27" s="1"/>
      <c r="I27" s="1"/>
      <c r="J27" s="1"/>
      <c r="K27" s="1"/>
    </row>
    <row r="28" spans="1:11" ht="19.5" customHeight="1" x14ac:dyDescent="0.25">
      <c r="A28" s="81" t="s">
        <v>5</v>
      </c>
      <c r="B28" s="83"/>
      <c r="C28" s="49">
        <f t="shared" ref="C28:E28" si="1">SUM(C7:C27)</f>
        <v>613</v>
      </c>
      <c r="D28" s="49">
        <f t="shared" si="1"/>
        <v>980</v>
      </c>
      <c r="E28" s="60">
        <f t="shared" si="1"/>
        <v>1593</v>
      </c>
      <c r="F28" s="80"/>
      <c r="G28" s="1"/>
      <c r="H28" s="1"/>
      <c r="I28" s="1"/>
      <c r="J28" s="1"/>
      <c r="K28" s="1"/>
    </row>
    <row r="29" spans="1:11" ht="15.75" customHeight="1" x14ac:dyDescent="0.3">
      <c r="A29" s="2"/>
      <c r="B29" s="2"/>
      <c r="C29" s="2"/>
      <c r="D29" s="2"/>
      <c r="E29" s="2"/>
      <c r="F29" s="34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34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6">
    <mergeCell ref="E5:E6"/>
    <mergeCell ref="A28:B28"/>
    <mergeCell ref="A5:A6"/>
    <mergeCell ref="B5:B6"/>
    <mergeCell ref="C5:C6"/>
    <mergeCell ref="D5:D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sapi</vt:lpstr>
      <vt:lpstr>kerbau</vt:lpstr>
      <vt:lpstr>kambing</vt:lpstr>
      <vt:lpstr>domba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2022-03-28T03:36:18Z</dcterms:created>
  <dcterms:modified xsi:type="dcterms:W3CDTF">2022-10-07T04:27:01Z</dcterms:modified>
</cp:coreProperties>
</file>