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2.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2026\Dinsos\S2M\2026\Juni\Agen Data\"/>
    </mc:Choice>
  </mc:AlternateContent>
  <xr:revisionPtr revIDLastSave="0" documentId="13_ncr:1_{F7602E71-DD64-4861-9191-4E4E67D203CB}" xr6:coauthVersionLast="47" xr6:coauthVersionMax="47" xr10:uidLastSave="{00000000-0000-0000-0000-000000000000}"/>
  <bookViews>
    <workbookView xWindow="-98" yWindow="-98" windowWidth="21795" windowHeight="12975" xr2:uid="{289A32DC-CAA6-4C00-BF1D-27B9DF4CCDBF}"/>
  </bookViews>
  <sheets>
    <sheet name="Sheet4" sheetId="5" r:id="rId1"/>
    <sheet name="Sheet3" sheetId="4" r:id="rId2"/>
    <sheet name="Sheet5" sheetId="6" r:id="rId3"/>
    <sheet name="Sheet1 (2)" sheetId="3" r:id="rId4"/>
  </sheets>
  <definedNames>
    <definedName name="Slicer_KECAMATAN">#N/A</definedName>
    <definedName name="Slicer_KELURAHAN">#N/A</definedName>
    <definedName name="Slicer_PERIODE">#N/A</definedName>
    <definedName name="Slicer_TAHUN">#N/A</definedName>
  </definedNames>
  <calcPr calcId="181029"/>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5" l="1"/>
  <c r="C14" i="5"/>
  <c r="F24" i="4"/>
  <c r="C16" i="5"/>
  <c r="C22" i="5"/>
  <c r="F24" i="5"/>
  <c r="F10" i="5"/>
  <c r="C24" i="5"/>
  <c r="C20" i="5"/>
  <c r="E9" i="4"/>
  <c r="F18" i="5"/>
  <c r="F20" i="5"/>
  <c r="C18" i="5"/>
  <c r="C12" i="5"/>
  <c r="F14" i="5"/>
  <c r="F12" i="5"/>
  <c r="C10" i="5"/>
  <c r="F16" i="5"/>
  <c r="M10" i="5" l="1"/>
  <c r="K10" i="5"/>
  <c r="D12" i="5"/>
  <c r="D14" i="5"/>
  <c r="D16" i="5"/>
  <c r="D18" i="5"/>
  <c r="D20" i="5"/>
  <c r="D22" i="5"/>
  <c r="D24" i="5"/>
  <c r="G12" i="5"/>
  <c r="G14" i="5"/>
  <c r="G16" i="5"/>
  <c r="G18" i="5"/>
  <c r="G20" i="5"/>
  <c r="G22" i="5"/>
  <c r="G24" i="5"/>
</calcChain>
</file>

<file path=xl/sharedStrings.xml><?xml version="1.0" encoding="utf-8"?>
<sst xmlns="http://schemas.openxmlformats.org/spreadsheetml/2006/main" count="2526" uniqueCount="322">
  <si>
    <t>KECAMATAN</t>
  </si>
  <si>
    <t>KELURAHAN</t>
  </si>
  <si>
    <t>JUMLAH KELUARGA</t>
  </si>
  <si>
    <t>JUMLAH INDIVIDU</t>
  </si>
  <si>
    <t>DESIL 1</t>
  </si>
  <si>
    <t>DESIL 2</t>
  </si>
  <si>
    <t>DESIL 3</t>
  </si>
  <si>
    <t>DESIL 4</t>
  </si>
  <si>
    <t>DESIL 5</t>
  </si>
  <si>
    <t>Bangkinang Kota</t>
  </si>
  <si>
    <t>Bangkinang</t>
  </si>
  <si>
    <t>Langgini</t>
  </si>
  <si>
    <t>Kumantan</t>
  </si>
  <si>
    <t>Ridan Permai</t>
  </si>
  <si>
    <t>Kampar</t>
  </si>
  <si>
    <t>Air Tiris</t>
  </si>
  <si>
    <t>Batu Belah</t>
  </si>
  <si>
    <t>Tanjung Berulak</t>
  </si>
  <si>
    <t>Ranah</t>
  </si>
  <si>
    <t>Penyasawan</t>
  </si>
  <si>
    <t>Rumbio</t>
  </si>
  <si>
    <t>Padang Mutung</t>
  </si>
  <si>
    <t>Pulau Jambu</t>
  </si>
  <si>
    <t>Tanjung Rambutan</t>
  </si>
  <si>
    <t>Simpang Kubu</t>
  </si>
  <si>
    <t>Limau Manis</t>
  </si>
  <si>
    <t>Naumbai</t>
  </si>
  <si>
    <t>Pulau Tinggi</t>
  </si>
  <si>
    <t>Ranah Baru</t>
  </si>
  <si>
    <t>Bukit Ranah</t>
  </si>
  <si>
    <t>Pulau Sarak</t>
  </si>
  <si>
    <t>Koto Tibun</t>
  </si>
  <si>
    <t>Ranah Singkuang</t>
  </si>
  <si>
    <t>Tambang</t>
  </si>
  <si>
    <t>Kuapan</t>
  </si>
  <si>
    <t>Gobah</t>
  </si>
  <si>
    <t>Teluk Kenidai</t>
  </si>
  <si>
    <t>Aursati</t>
  </si>
  <si>
    <t>Padang Luas</t>
  </si>
  <si>
    <t>Terantang</t>
  </si>
  <si>
    <t>Kualu</t>
  </si>
  <si>
    <t>Rimbo Panjang</t>
  </si>
  <si>
    <t>Parit Baru</t>
  </si>
  <si>
    <t>Kemang Indah</t>
  </si>
  <si>
    <t>Kualu Nenas</t>
  </si>
  <si>
    <t>Tarai Bangun</t>
  </si>
  <si>
    <t>Sungai Pinang</t>
  </si>
  <si>
    <t>Balam Jaya</t>
  </si>
  <si>
    <t>Pulau Permai</t>
  </si>
  <si>
    <t>Palung Raya</t>
  </si>
  <si>
    <t>XIII Koto Kampar</t>
  </si>
  <si>
    <t>Batu Bersurat</t>
  </si>
  <si>
    <t>Gunung Bungsu</t>
  </si>
  <si>
    <t>Koto Tuo</t>
  </si>
  <si>
    <t>Balung</t>
  </si>
  <si>
    <t>Muara Takus</t>
  </si>
  <si>
    <t>Pulau Gadang</t>
  </si>
  <si>
    <t>Tanjung Alai</t>
  </si>
  <si>
    <t>Ranah Sungkai</t>
  </si>
  <si>
    <t>Lubuk Agung</t>
  </si>
  <si>
    <t>Koto Mesjid</t>
  </si>
  <si>
    <t>Pongkai Istiqomah</t>
  </si>
  <si>
    <t>Binamang</t>
  </si>
  <si>
    <t>Koto Tuo Barat</t>
  </si>
  <si>
    <t>Kuok</t>
  </si>
  <si>
    <t>Merangin</t>
  </si>
  <si>
    <t>Empat Balai</t>
  </si>
  <si>
    <t>Silam</t>
  </si>
  <si>
    <t>Bukit Melintang</t>
  </si>
  <si>
    <t>Pulau Terap</t>
  </si>
  <si>
    <t>Lereng</t>
  </si>
  <si>
    <t>Batu Langka Kecil</t>
  </si>
  <si>
    <t>Siak Hulu</t>
  </si>
  <si>
    <t>Pangkalan Baru</t>
  </si>
  <si>
    <t>Desa Baru</t>
  </si>
  <si>
    <t>Teratak Buluh</t>
  </si>
  <si>
    <t>Lubuk Siam</t>
  </si>
  <si>
    <t>Buluh Cina</t>
  </si>
  <si>
    <t>Buluh Nipis</t>
  </si>
  <si>
    <t>Tanah Merah</t>
  </si>
  <si>
    <t>Pandau Jaya</t>
  </si>
  <si>
    <t>Tanjung Balam</t>
  </si>
  <si>
    <t>Kepau Jaya</t>
  </si>
  <si>
    <t>Pangkalan Serik</t>
  </si>
  <si>
    <t>Kubang Jaya</t>
  </si>
  <si>
    <t>Kampar Kiri</t>
  </si>
  <si>
    <t>Lipat Kain</t>
  </si>
  <si>
    <t>Kuntu</t>
  </si>
  <si>
    <t>Padang Sawah</t>
  </si>
  <si>
    <t>Domo</t>
  </si>
  <si>
    <t>IV Koto Setingkai</t>
  </si>
  <si>
    <t>Teluk Paman</t>
  </si>
  <si>
    <t>Sungai Geringging</t>
  </si>
  <si>
    <t>Sungai Paku</t>
  </si>
  <si>
    <t>Muara Selayah</t>
  </si>
  <si>
    <t>Sungai Rambai</t>
  </si>
  <si>
    <t>Tanjung Harapan</t>
  </si>
  <si>
    <t>Sungai Raja</t>
  </si>
  <si>
    <t>Sungai Sarik</t>
  </si>
  <si>
    <t>Lipat Kain Utara</t>
  </si>
  <si>
    <t>Lipat Kain Selatan</t>
  </si>
  <si>
    <t>Kuntu Darussalam</t>
  </si>
  <si>
    <t>Tanjung Mas</t>
  </si>
  <si>
    <t>Sungai Harapan</t>
  </si>
  <si>
    <t>Sungai Liti</t>
  </si>
  <si>
    <t>Teluk Paman Timur</t>
  </si>
  <si>
    <t>Kampar Kiri Hilir</t>
  </si>
  <si>
    <t>Sungai Pagar</t>
  </si>
  <si>
    <t>Mentulik</t>
  </si>
  <si>
    <t>Sungai Simpang Dua</t>
  </si>
  <si>
    <t>Sungai Bungo</t>
  </si>
  <si>
    <t>Rantau Kasih</t>
  </si>
  <si>
    <t>Sungai Petai</t>
  </si>
  <si>
    <t>Gading Permai</t>
  </si>
  <si>
    <t>Bangun Sari</t>
  </si>
  <si>
    <t>Kampar Kiri Hulu</t>
  </si>
  <si>
    <t>Gema</t>
  </si>
  <si>
    <t>Tanjung Belit</t>
  </si>
  <si>
    <t>Tanjung Belit Selatan</t>
  </si>
  <si>
    <t>Koto Lama</t>
  </si>
  <si>
    <t>Batu Sanggan</t>
  </si>
  <si>
    <t>Aur Kuning</t>
  </si>
  <si>
    <t>Ludai</t>
  </si>
  <si>
    <t>Tanjung Karang</t>
  </si>
  <si>
    <t>Batu Sasak</t>
  </si>
  <si>
    <t>Pangkalan Kapas</t>
  </si>
  <si>
    <t>Kebun Tinggi</t>
  </si>
  <si>
    <t>Tanjung Beringin</t>
  </si>
  <si>
    <t>Gajah Bertalut</t>
  </si>
  <si>
    <t>Danau Sontul</t>
  </si>
  <si>
    <t>Pangkalan Serai</t>
  </si>
  <si>
    <t>Dua Sepakat</t>
  </si>
  <si>
    <t>Terusan</t>
  </si>
  <si>
    <t>Deras Tajak</t>
  </si>
  <si>
    <t>Sungai Santi</t>
  </si>
  <si>
    <t>Subayang Jaya</t>
  </si>
  <si>
    <t>Tanjung Permai</t>
  </si>
  <si>
    <t>Bukit Betung</t>
  </si>
  <si>
    <t>Muaro Bio</t>
  </si>
  <si>
    <t>Lubuk Bigau</t>
  </si>
  <si>
    <t>Tapung</t>
  </si>
  <si>
    <t>Petapahan</t>
  </si>
  <si>
    <t>Pantai Cermin</t>
  </si>
  <si>
    <t>Petapahan Jaya</t>
  </si>
  <si>
    <t>Mukti Sari</t>
  </si>
  <si>
    <t>Sungai Putih</t>
  </si>
  <si>
    <t>Indra Sakti</t>
  </si>
  <si>
    <t>Gading Sari</t>
  </si>
  <si>
    <t>Sumber Makmur</t>
  </si>
  <si>
    <t>Pancuran Gading</t>
  </si>
  <si>
    <t>Sari Galuh</t>
  </si>
  <si>
    <t>Tri Manunggal</t>
  </si>
  <si>
    <t>Air Terbit</t>
  </si>
  <si>
    <t>Tanjung Sawit</t>
  </si>
  <si>
    <t>Pagaruyung</t>
  </si>
  <si>
    <t>Sibuak</t>
  </si>
  <si>
    <t>Pelambaian</t>
  </si>
  <si>
    <t>Kenantan</t>
  </si>
  <si>
    <t>Indrapuri</t>
  </si>
  <si>
    <t>Sungai Lambu Makmur</t>
  </si>
  <si>
    <t>Muara Mahat Baru</t>
  </si>
  <si>
    <t>Karya Indah</t>
  </si>
  <si>
    <t>Kijang Rejo</t>
  </si>
  <si>
    <t>Sungai Agung</t>
  </si>
  <si>
    <t>Bencah Kelubi</t>
  </si>
  <si>
    <t>Batu Gajah</t>
  </si>
  <si>
    <t>Tapung Hilir</t>
  </si>
  <si>
    <t>Koto Garo</t>
  </si>
  <si>
    <t>Sekijang</t>
  </si>
  <si>
    <t>Beringin Lestari</t>
  </si>
  <si>
    <t>Kota Bangun</t>
  </si>
  <si>
    <t>Cinta Damai</t>
  </si>
  <si>
    <t>Suka Maju</t>
  </si>
  <si>
    <t>Kota Baru</t>
  </si>
  <si>
    <t>Tebing Lestari</t>
  </si>
  <si>
    <t>Tanah Tinggi</t>
  </si>
  <si>
    <t>Koto Aman</t>
  </si>
  <si>
    <t>Tapung Lestari</t>
  </si>
  <si>
    <t>Tapung Makmur</t>
  </si>
  <si>
    <t>Tandan Sari</t>
  </si>
  <si>
    <t>Gerbang Sari</t>
  </si>
  <si>
    <t>Kijang Jaya</t>
  </si>
  <si>
    <t>Kijang Makmur</t>
  </si>
  <si>
    <t>Tapung Hulu</t>
  </si>
  <si>
    <t>Senama Nenek</t>
  </si>
  <si>
    <t>Kasikan</t>
  </si>
  <si>
    <t>Bukit Kemuning</t>
  </si>
  <si>
    <t>Danau Lancang</t>
  </si>
  <si>
    <t>Muara Intan</t>
  </si>
  <si>
    <t>Intan Jaya</t>
  </si>
  <si>
    <t>Tanah Datar</t>
  </si>
  <si>
    <t>Rimba Jaya</t>
  </si>
  <si>
    <t>Rimba Makmur</t>
  </si>
  <si>
    <t>Rimba Beringin</t>
  </si>
  <si>
    <t>Sukaramai</t>
  </si>
  <si>
    <t>Sumber Sari</t>
  </si>
  <si>
    <t>Kusau Makmur</t>
  </si>
  <si>
    <t>Talang Danto</t>
  </si>
  <si>
    <t>Salo</t>
  </si>
  <si>
    <t>Siabu</t>
  </si>
  <si>
    <t>Salo Timur</t>
  </si>
  <si>
    <t>Sipungguk</t>
  </si>
  <si>
    <t>Ganting Damai</t>
  </si>
  <si>
    <t>Ganting</t>
  </si>
  <si>
    <t>Rumbio Jaya</t>
  </si>
  <si>
    <t>Pulau Payung</t>
  </si>
  <si>
    <t>Teratak</t>
  </si>
  <si>
    <t>Alam Panjang</t>
  </si>
  <si>
    <t>Bukit Kratai</t>
  </si>
  <si>
    <t>Batang Batindih</t>
  </si>
  <si>
    <t>Tambusai</t>
  </si>
  <si>
    <t>Simpang Petai</t>
  </si>
  <si>
    <t>Pulau</t>
  </si>
  <si>
    <t>Pasir Sialang</t>
  </si>
  <si>
    <t>Pulau Lawas</t>
  </si>
  <si>
    <t>Muara Uwai</t>
  </si>
  <si>
    <t>Laboy Jaya</t>
  </si>
  <si>
    <t>Bukit Payung</t>
  </si>
  <si>
    <t>Suka Mulya</t>
  </si>
  <si>
    <t>Bukit Sembilan</t>
  </si>
  <si>
    <t>Binuang</t>
  </si>
  <si>
    <t>Perhentian Raja</t>
  </si>
  <si>
    <t>Kampung Pinang</t>
  </si>
  <si>
    <t>Pantai Raja</t>
  </si>
  <si>
    <t>Hangtuah</t>
  </si>
  <si>
    <t>Sialang Kubang</t>
  </si>
  <si>
    <t>Lubuk Sakat</t>
  </si>
  <si>
    <t>Kampa</t>
  </si>
  <si>
    <t>Pulau Birandang</t>
  </si>
  <si>
    <t>Pulau Rambai</t>
  </si>
  <si>
    <t>Koto Perambahan</t>
  </si>
  <si>
    <t>Deli Makmur</t>
  </si>
  <si>
    <t>Sungai Tarap</t>
  </si>
  <si>
    <t>Tanjung Bungo</t>
  </si>
  <si>
    <t>Sawah Baru</t>
  </si>
  <si>
    <t>Kampar Utara</t>
  </si>
  <si>
    <t>Muara Jalai</t>
  </si>
  <si>
    <t>Sawah</t>
  </si>
  <si>
    <t>Kampung Panjang</t>
  </si>
  <si>
    <t>Kayu Aro</t>
  </si>
  <si>
    <t>Sungai Tonang</t>
  </si>
  <si>
    <t>Sungai Jalau</t>
  </si>
  <si>
    <t>Sendayan</t>
  </si>
  <si>
    <t>Naga Beralih</t>
  </si>
  <si>
    <t>Kampar Kiri Tengah</t>
  </si>
  <si>
    <t>Simalinyang</t>
  </si>
  <si>
    <t>Bina Baru</t>
  </si>
  <si>
    <t>Hidup Baru</t>
  </si>
  <si>
    <t>Karya Bakti</t>
  </si>
  <si>
    <t>Lubuk Sakai</t>
  </si>
  <si>
    <t>Penghidupan</t>
  </si>
  <si>
    <t>Mayang Pongkai</t>
  </si>
  <si>
    <t>Koto Damai</t>
  </si>
  <si>
    <t>Utama Karya</t>
  </si>
  <si>
    <t>Bukit Sakai</t>
  </si>
  <si>
    <t>Mekar Jaya</t>
  </si>
  <si>
    <t>Gunung Sahilan</t>
  </si>
  <si>
    <t>Kebun Durian</t>
  </si>
  <si>
    <t>Gunung Sari</t>
  </si>
  <si>
    <t>Suka Makmur</t>
  </si>
  <si>
    <t>Subarak</t>
  </si>
  <si>
    <t>Sungai Lipai</t>
  </si>
  <si>
    <t>Sahilan Darussalam</t>
  </si>
  <si>
    <t>Gunung Mulya</t>
  </si>
  <si>
    <t>Makmur Sejahtera</t>
  </si>
  <si>
    <t>Koto Kampar Hulu</t>
  </si>
  <si>
    <t>Siberuang</t>
  </si>
  <si>
    <t>Bandur Picak</t>
  </si>
  <si>
    <t>Gunung Malelo</t>
  </si>
  <si>
    <t>Tabing</t>
  </si>
  <si>
    <t>Pongkai</t>
  </si>
  <si>
    <t>Tanjung</t>
  </si>
  <si>
    <t>DESIL 1 KELUARGA</t>
  </si>
  <si>
    <t>DESIL 1 INDIVIDU</t>
  </si>
  <si>
    <t>DESIL 2 KELUARGA</t>
  </si>
  <si>
    <t>DESIL 2 INDIVIDU</t>
  </si>
  <si>
    <t>DESIL 3 KELUARGA</t>
  </si>
  <si>
    <t>DESIL 3 INDIVIDU</t>
  </si>
  <si>
    <t>DESIL 4 KELUARGA</t>
  </si>
  <si>
    <t>DESIL 4 INDIVIDU</t>
  </si>
  <si>
    <t>DESIL 5 KELUARGA</t>
  </si>
  <si>
    <t>DESIL 5 INDIVIDU</t>
  </si>
  <si>
    <t>DESL 6 -10 KELUARGA</t>
  </si>
  <si>
    <t>DESIL 6-10 INDIVIDU</t>
  </si>
  <si>
    <t>BELUM PEMERINGKATAN KELUARGA</t>
  </si>
  <si>
    <t>BELUM PEMERINGKATAN INDIVIDU</t>
  </si>
  <si>
    <t>NON AKTIF KELUARGA</t>
  </si>
  <si>
    <t>NON AKTIF INDIVIDU</t>
  </si>
  <si>
    <t>Row Labels</t>
  </si>
  <si>
    <t>Grand Total</t>
  </si>
  <si>
    <t>Sum of DESIL 1 KELUARGA</t>
  </si>
  <si>
    <t>Sum of DESIL 1 INDIVIDU</t>
  </si>
  <si>
    <t>Sum of DESIL 2 KELUARGA</t>
  </si>
  <si>
    <t>Sum of DESIL 2 INDIVIDU</t>
  </si>
  <si>
    <t>Sum of DESIL 3 KELUARGA</t>
  </si>
  <si>
    <t>Sum of DESIL 3 INDIVIDU</t>
  </si>
  <si>
    <t>Sum of DESIL 4 KELUARGA</t>
  </si>
  <si>
    <t>Sum of DESIL 4 INDIVIDU</t>
  </si>
  <si>
    <t>Sum of DESIL 5 KELUARGA</t>
  </si>
  <si>
    <t>Sum of DESIL 5 INDIVIDU</t>
  </si>
  <si>
    <t>Sum of DESIL 6-10 INDIVIDU</t>
  </si>
  <si>
    <t>Sum of BELUM PEMERINGKATAN KELUARGA</t>
  </si>
  <si>
    <t>Sum of BELUM PEMERINGKATAN INDIVIDU</t>
  </si>
  <si>
    <t>Sum of NON AKTIF KELUARGA</t>
  </si>
  <si>
    <t>Sum of NON AKTIF INDIVIDU</t>
  </si>
  <si>
    <t>Sum of DESL 6 -10 KELUARGA</t>
  </si>
  <si>
    <t>Sum of JUMLAH KELUARGA</t>
  </si>
  <si>
    <t>Sum of JUMLAH INDIVIDU</t>
  </si>
  <si>
    <t>TOTAL KK</t>
  </si>
  <si>
    <t>TOTAL JIWA</t>
  </si>
  <si>
    <t>DESIL 6-10</t>
  </si>
  <si>
    <t>BLM TERDATA</t>
  </si>
  <si>
    <t>TW 4</t>
  </si>
  <si>
    <t>TW 1</t>
  </si>
  <si>
    <t>TW 2</t>
  </si>
  <si>
    <t xml:space="preserve">TAHUN </t>
  </si>
  <si>
    <t>PERIODE</t>
  </si>
  <si>
    <t>Column Labels</t>
  </si>
  <si>
    <t>(All)</t>
  </si>
  <si>
    <t>KK</t>
  </si>
  <si>
    <t>JIWA</t>
  </si>
  <si>
    <t>JUMLAH DESIL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</si>
</sst>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font>
      <sz val="11"/>
      <color theme="1"/>
      <name val="Aptos Narrow"/>
      <family val="2"/>
      <scheme val="minor"/>
    </font>
    <font>
      <sz val="11"/>
      <color theme="1"/>
      <name val="Aptos Narrow"/>
      <family val="2"/>
      <scheme val="minor"/>
    </font>
    <font>
      <b/>
      <sz val="11"/>
      <color rgb="FF000000"/>
      <name val="Calibri"/>
      <family val="2"/>
    </font>
    <font>
      <b/>
      <sz val="12"/>
      <color theme="1"/>
      <name val="Aptos Narrow"/>
      <scheme val="minor"/>
    </font>
    <font>
      <sz val="14"/>
      <color theme="1"/>
      <name val="Aptos Narrow"/>
      <family val="2"/>
      <scheme val="minor"/>
    </font>
    <font>
      <sz val="14"/>
      <color theme="1"/>
      <name val="Aptos Narrow"/>
      <scheme val="minor"/>
    </font>
    <font>
      <b/>
      <sz val="14"/>
      <color theme="1"/>
      <name val="Aptos Narrow"/>
      <scheme val="minor"/>
    </font>
  </fonts>
  <fills count="4">
    <fill>
      <patternFill patternType="none"/>
    </fill>
    <fill>
      <patternFill patternType="gray125"/>
    </fill>
    <fill>
      <patternFill patternType="solid">
        <fgColor theme="7"/>
        <bgColor indexed="64"/>
      </patternFill>
    </fill>
    <fill>
      <patternFill patternType="solid">
        <fgColor rgb="FF00B0F0"/>
        <bgColor indexed="64"/>
      </patternFill>
    </fill>
  </fills>
  <borders count="1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applyAlignment="1">
      <alignment horizontal="center"/>
    </xf>
    <xf numFmtId="0" fontId="2" fillId="0" borderId="0" xfId="0" applyFont="1" applyAlignment="1">
      <alignment vertical="center"/>
    </xf>
    <xf numFmtId="0" fontId="0" fillId="0" borderId="0" xfId="0" pivotButton="1"/>
    <xf numFmtId="0" fontId="0" fillId="0" borderId="0" xfId="0" applyAlignment="1">
      <alignment horizontal="left"/>
    </xf>
    <xf numFmtId="164" fontId="0" fillId="0" borderId="0" xfId="1" applyNumberFormat="1" applyFont="1"/>
    <xf numFmtId="164" fontId="0" fillId="0" borderId="0" xfId="0" applyNumberFormat="1"/>
    <xf numFmtId="0" fontId="3" fillId="0" borderId="0" xfId="0" applyFont="1"/>
    <xf numFmtId="10" fontId="0" fillId="0" borderId="0" xfId="0" applyNumberFormat="1"/>
    <xf numFmtId="164" fontId="4" fillId="0" borderId="0" xfId="1" applyNumberFormat="1" applyFont="1"/>
    <xf numFmtId="0" fontId="4" fillId="0" borderId="0" xfId="0" applyFont="1"/>
    <xf numFmtId="164" fontId="5" fillId="0" borderId="0" xfId="1" applyNumberFormat="1" applyFont="1"/>
    <xf numFmtId="0" fontId="5" fillId="0" borderId="0" xfId="0" applyFont="1"/>
    <xf numFmtId="10" fontId="6" fillId="0" borderId="0" xfId="2" applyNumberFormat="1" applyFont="1"/>
    <xf numFmtId="10" fontId="6" fillId="0" borderId="0" xfId="2" applyNumberFormat="1" applyFont="1" applyAlignment="1">
      <alignment horizontal="left"/>
    </xf>
    <xf numFmtId="0" fontId="5" fillId="0" borderId="0" xfId="0" applyFont="1" applyAlignment="1">
      <alignment horizontal="left"/>
    </xf>
    <xf numFmtId="10" fontId="5" fillId="0" borderId="0" xfId="2" applyNumberFormat="1" applyFont="1" applyAlignment="1">
      <alignment horizontal="left"/>
    </xf>
    <xf numFmtId="0" fontId="0" fillId="0" borderId="0" xfId="0" applyAlignment="1">
      <alignment horizontal="center"/>
    </xf>
    <xf numFmtId="0" fontId="6" fillId="0" borderId="8" xfId="0" applyFont="1" applyBorder="1"/>
    <xf numFmtId="164" fontId="6" fillId="0" borderId="9" xfId="0" applyNumberFormat="1" applyFont="1" applyBorder="1" applyAlignment="1"/>
    <xf numFmtId="0" fontId="6" fillId="0" borderId="9" xfId="0" applyFont="1" applyBorder="1" applyAlignment="1"/>
    <xf numFmtId="164" fontId="6" fillId="0" borderId="10" xfId="0" applyNumberFormat="1" applyFont="1" applyBorder="1" applyAlignment="1"/>
    <xf numFmtId="164" fontId="6" fillId="0" borderId="1" xfId="1" applyNumberFormat="1" applyFont="1" applyBorder="1" applyAlignment="1">
      <alignment horizontal="center"/>
    </xf>
    <xf numFmtId="164" fontId="6" fillId="0" borderId="2" xfId="1" applyNumberFormat="1" applyFont="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0" fillId="0" borderId="0" xfId="0" applyAlignment="1">
      <alignment horizontal="center"/>
    </xf>
    <xf numFmtId="164" fontId="6" fillId="0" borderId="3" xfId="1" applyNumberFormat="1" applyFont="1" applyBorder="1" applyAlignment="1">
      <alignment horizontal="center"/>
    </xf>
    <xf numFmtId="164" fontId="6" fillId="0" borderId="4" xfId="1" applyNumberFormat="1" applyFont="1" applyBorder="1" applyAlignment="1">
      <alignment horizontal="center"/>
    </xf>
  </cellXfs>
  <cellStyles count="3">
    <cellStyle name="Comma" xfId="1" builtinId="3"/>
    <cellStyle name="Normal" xfId="0" builtinId="0"/>
    <cellStyle name="Percent" xfId="2" builtinId="5"/>
  </cellStyles>
  <dxfs count="18">
    <dxf>
      <font>
        <b/>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dxf>
    <dxf>
      <numFmt numFmtId="164" formatCode="_-* #,##0_-;\-* #,##0_-;_-* &quot;-&quot;??_-;_-@_-"/>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desil.xlsx]Sheet3!PivotTable5</c:name>
    <c:fmtId val="4"/>
  </c:pivotSource>
  <c:chart>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delete val="1"/>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delete val="1"/>
          <c:extLst>
            <c:ext xmlns:c15="http://schemas.microsoft.com/office/drawing/2012/chart" uri="{CE6537A1-D6FC-4f65-9D91-7224C49458BB}"/>
          </c:extLst>
        </c:dLbl>
      </c:pivotFmt>
      <c:pivotFmt>
        <c:idx val="6"/>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7"/>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delete val="1"/>
          <c:extLst>
            <c:ext xmlns:c15="http://schemas.microsoft.com/office/drawing/2012/chart" uri="{CE6537A1-D6FC-4f65-9D91-7224C49458BB}"/>
          </c:extLst>
        </c:dLbl>
      </c:pivotFmt>
      <c:pivotFmt>
        <c:idx val="8"/>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delete val="1"/>
          <c:extLst>
            <c:ext xmlns:c15="http://schemas.microsoft.com/office/drawing/2012/chart" uri="{CE6537A1-D6FC-4f65-9D91-7224C49458BB}"/>
          </c:extLst>
        </c:dLbl>
      </c:pivotFmt>
      <c:pivotFmt>
        <c:idx val="9"/>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wrap="square" lIns="38100" tIns="19050" rIns="38100" bIns="19050" anchor="ctr">
              <a:spAutoFit/>
            </a:bodyPr>
            <a:lstStyle/>
            <a:p>
              <a:pPr>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ln w="28575" cap="rnd">
            <a:solidFill>
              <a:schemeClr val="accent2"/>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wrap="square" lIns="38100" tIns="19050" rIns="38100" bIns="19050" anchor="ctr">
              <a:spAutoFit/>
            </a:bodyPr>
            <a:lstStyle/>
            <a:p>
              <a:pPr>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ln w="28575" cap="rnd">
            <a:solidFill>
              <a:schemeClr val="accent3"/>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wrap="square" lIns="38100" tIns="19050" rIns="38100" bIns="19050" anchor="ctr">
              <a:spAutoFit/>
            </a:bodyPr>
            <a:lstStyle/>
            <a:p>
              <a:pPr>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dLbl>
          <c:idx val="0"/>
          <c:spPr>
            <a:noFill/>
            <a:ln>
              <a:noFill/>
            </a:ln>
            <a:effectLst/>
          </c:spPr>
          <c:txPr>
            <a:bodyPr wrap="square" lIns="38100" tIns="19050" rIns="38100" bIns="19050" anchor="ctr">
              <a:spAutoFit/>
            </a:bodyPr>
            <a:lstStyle/>
            <a:p>
              <a:pPr>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Sheet3!$B$82:$B$83</c:f>
              <c:strCache>
                <c:ptCount val="1"/>
                <c:pt idx="0">
                  <c:v>TW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wrap="square" lIns="38100" tIns="19050" rIns="38100" bIns="19050" anchor="ctr">
                <a:spAutoFit/>
              </a:bodyPr>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Sheet3!$A$84:$A$105</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Sheet3!$B$84:$B$105</c:f>
              <c:numCache>
                <c:formatCode>_-* #,##0_-;\-* #,##0_-;_-* "-"??_-;_-@_-</c:formatCode>
                <c:ptCount val="21"/>
                <c:pt idx="0">
                  <c:v>11189</c:v>
                </c:pt>
                <c:pt idx="1">
                  <c:v>12206</c:v>
                </c:pt>
                <c:pt idx="2">
                  <c:v>7068</c:v>
                </c:pt>
                <c:pt idx="3">
                  <c:v>8011</c:v>
                </c:pt>
                <c:pt idx="4">
                  <c:v>16851</c:v>
                </c:pt>
                <c:pt idx="5">
                  <c:v>11239</c:v>
                </c:pt>
                <c:pt idx="6">
                  <c:v>4613</c:v>
                </c:pt>
                <c:pt idx="7">
                  <c:v>3656</c:v>
                </c:pt>
                <c:pt idx="8">
                  <c:v>9419</c:v>
                </c:pt>
                <c:pt idx="9">
                  <c:v>6053</c:v>
                </c:pt>
                <c:pt idx="10">
                  <c:v>6712</c:v>
                </c:pt>
                <c:pt idx="11">
                  <c:v>8547</c:v>
                </c:pt>
                <c:pt idx="12">
                  <c:v>6478</c:v>
                </c:pt>
                <c:pt idx="13">
                  <c:v>6341</c:v>
                </c:pt>
                <c:pt idx="14">
                  <c:v>8265</c:v>
                </c:pt>
                <c:pt idx="15">
                  <c:v>36830</c:v>
                </c:pt>
                <c:pt idx="16">
                  <c:v>68954</c:v>
                </c:pt>
                <c:pt idx="17">
                  <c:v>35586</c:v>
                </c:pt>
                <c:pt idx="18">
                  <c:v>18628</c:v>
                </c:pt>
                <c:pt idx="19">
                  <c:v>25420</c:v>
                </c:pt>
                <c:pt idx="20">
                  <c:v>7877</c:v>
                </c:pt>
              </c:numCache>
            </c:numRef>
          </c:val>
          <c:smooth val="0"/>
          <c:extLst>
            <c:ext xmlns:c16="http://schemas.microsoft.com/office/drawing/2014/chart" uri="{C3380CC4-5D6E-409C-BE32-E72D297353CC}">
              <c16:uniqueId val="{00000007-A076-4EC3-A916-567ECB61A685}"/>
            </c:ext>
          </c:extLst>
        </c:ser>
        <c:ser>
          <c:idx val="1"/>
          <c:order val="1"/>
          <c:tx>
            <c:strRef>
              <c:f>Sheet3!$C$82:$C$83</c:f>
              <c:strCache>
                <c:ptCount val="1"/>
                <c:pt idx="0">
                  <c:v>TW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wrap="square" lIns="38100" tIns="19050" rIns="38100" bIns="19050" anchor="ctr">
                <a:spAutoFit/>
              </a:bodyPr>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Sheet3!$A$84:$A$105</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Sheet3!$C$84:$C$105</c:f>
              <c:numCache>
                <c:formatCode>_-* #,##0_-;\-* #,##0_-;_-* "-"??_-;_-@_-</c:formatCode>
                <c:ptCount val="21"/>
                <c:pt idx="0">
                  <c:v>11321</c:v>
                </c:pt>
                <c:pt idx="1">
                  <c:v>12324</c:v>
                </c:pt>
                <c:pt idx="2">
                  <c:v>7129</c:v>
                </c:pt>
                <c:pt idx="3">
                  <c:v>8085</c:v>
                </c:pt>
                <c:pt idx="4">
                  <c:v>17019</c:v>
                </c:pt>
                <c:pt idx="5">
                  <c:v>11386</c:v>
                </c:pt>
                <c:pt idx="6">
                  <c:v>4670</c:v>
                </c:pt>
                <c:pt idx="7">
                  <c:v>3679</c:v>
                </c:pt>
                <c:pt idx="8">
                  <c:v>9477</c:v>
                </c:pt>
                <c:pt idx="9">
                  <c:v>6127</c:v>
                </c:pt>
                <c:pt idx="10">
                  <c:v>6731</c:v>
                </c:pt>
                <c:pt idx="11">
                  <c:v>8647</c:v>
                </c:pt>
                <c:pt idx="12">
                  <c:v>6534</c:v>
                </c:pt>
                <c:pt idx="13">
                  <c:v>6384</c:v>
                </c:pt>
                <c:pt idx="14">
                  <c:v>8337</c:v>
                </c:pt>
                <c:pt idx="15">
                  <c:v>37110</c:v>
                </c:pt>
                <c:pt idx="16">
                  <c:v>35278</c:v>
                </c:pt>
                <c:pt idx="17">
                  <c:v>35860</c:v>
                </c:pt>
                <c:pt idx="18">
                  <c:v>18815</c:v>
                </c:pt>
                <c:pt idx="19">
                  <c:v>25688</c:v>
                </c:pt>
                <c:pt idx="20">
                  <c:v>7977</c:v>
                </c:pt>
              </c:numCache>
            </c:numRef>
          </c:val>
          <c:smooth val="0"/>
          <c:extLst>
            <c:ext xmlns:c16="http://schemas.microsoft.com/office/drawing/2014/chart" uri="{C3380CC4-5D6E-409C-BE32-E72D297353CC}">
              <c16:uniqueId val="{00000001-0BBF-4E1E-9FEA-01AE4245CDA5}"/>
            </c:ext>
          </c:extLst>
        </c:ser>
        <c:ser>
          <c:idx val="2"/>
          <c:order val="2"/>
          <c:tx>
            <c:strRef>
              <c:f>Sheet3!$D$82:$D$83</c:f>
              <c:strCache>
                <c:ptCount val="1"/>
                <c:pt idx="0">
                  <c:v>TW 4</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wrap="square" lIns="38100" tIns="19050" rIns="38100" bIns="19050" anchor="ctr">
                <a:spAutoFit/>
              </a:bodyPr>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Sheet3!$A$84:$A$105</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Sheet3!$D$84:$D$105</c:f>
              <c:numCache>
                <c:formatCode>_-* #,##0_-;\-* #,##0_-;_-* "-"??_-;_-@_-</c:formatCode>
                <c:ptCount val="21"/>
                <c:pt idx="0">
                  <c:v>11139</c:v>
                </c:pt>
                <c:pt idx="1">
                  <c:v>12174</c:v>
                </c:pt>
                <c:pt idx="2">
                  <c:v>7050</c:v>
                </c:pt>
                <c:pt idx="3">
                  <c:v>8022</c:v>
                </c:pt>
                <c:pt idx="4">
                  <c:v>16826</c:v>
                </c:pt>
                <c:pt idx="5">
                  <c:v>11191</c:v>
                </c:pt>
                <c:pt idx="6">
                  <c:v>4590</c:v>
                </c:pt>
                <c:pt idx="7">
                  <c:v>3639</c:v>
                </c:pt>
                <c:pt idx="8">
                  <c:v>9414</c:v>
                </c:pt>
                <c:pt idx="9">
                  <c:v>6040</c:v>
                </c:pt>
                <c:pt idx="10">
                  <c:v>6719</c:v>
                </c:pt>
                <c:pt idx="11">
                  <c:v>8518</c:v>
                </c:pt>
                <c:pt idx="12">
                  <c:v>6451</c:v>
                </c:pt>
                <c:pt idx="13">
                  <c:v>6329</c:v>
                </c:pt>
                <c:pt idx="14">
                  <c:v>8240</c:v>
                </c:pt>
                <c:pt idx="15">
                  <c:v>36663</c:v>
                </c:pt>
                <c:pt idx="16">
                  <c:v>34882</c:v>
                </c:pt>
                <c:pt idx="17">
                  <c:v>35433</c:v>
                </c:pt>
                <c:pt idx="18">
                  <c:v>18569</c:v>
                </c:pt>
                <c:pt idx="19">
                  <c:v>25269</c:v>
                </c:pt>
                <c:pt idx="20">
                  <c:v>7878</c:v>
                </c:pt>
              </c:numCache>
            </c:numRef>
          </c:val>
          <c:smooth val="0"/>
          <c:extLst>
            <c:ext xmlns:c16="http://schemas.microsoft.com/office/drawing/2014/chart" uri="{C3380CC4-5D6E-409C-BE32-E72D297353CC}">
              <c16:uniqueId val="{00000002-0BBF-4E1E-9FEA-01AE4245CDA5}"/>
            </c:ext>
          </c:extLst>
        </c:ser>
        <c:dLbls>
          <c:dLblPos val="t"/>
          <c:showLegendKey val="0"/>
          <c:showVal val="1"/>
          <c:showCatName val="0"/>
          <c:showSerName val="0"/>
          <c:showPercent val="0"/>
          <c:showBubbleSize val="0"/>
        </c:dLbls>
        <c:marker val="1"/>
        <c:smooth val="0"/>
        <c:axId val="1809854256"/>
        <c:axId val="1809852336"/>
      </c:lineChart>
      <c:catAx>
        <c:axId val="180985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9852336"/>
        <c:crosses val="autoZero"/>
        <c:auto val="1"/>
        <c:lblAlgn val="ctr"/>
        <c:lblOffset val="100"/>
        <c:noMultiLvlLbl val="0"/>
      </c:catAx>
      <c:valAx>
        <c:axId val="180985233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9854256"/>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desil.xlsx]Sheet3!PivotTable6</c:name>
    <c:fmtId val="10"/>
  </c:pivotSource>
  <c:chart>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Sheet3!$H$82:$H$83</c:f>
              <c:strCache>
                <c:ptCount val="1"/>
                <c:pt idx="0">
                  <c:v>TW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Sheet3!$G$84:$G$105</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Sheet3!$H$84:$H$105</c:f>
              <c:numCache>
                <c:formatCode>_-* #,##0_-;\-* #,##0_-;_-* "-"??_-;_-@_-</c:formatCode>
                <c:ptCount val="21"/>
                <c:pt idx="0">
                  <c:v>37886</c:v>
                </c:pt>
                <c:pt idx="1">
                  <c:v>41442</c:v>
                </c:pt>
                <c:pt idx="2">
                  <c:v>23554</c:v>
                </c:pt>
                <c:pt idx="3">
                  <c:v>26539</c:v>
                </c:pt>
                <c:pt idx="4">
                  <c:v>55977</c:v>
                </c:pt>
                <c:pt idx="5">
                  <c:v>38070</c:v>
                </c:pt>
                <c:pt idx="6">
                  <c:v>15470</c:v>
                </c:pt>
                <c:pt idx="7">
                  <c:v>12096</c:v>
                </c:pt>
                <c:pt idx="8">
                  <c:v>30587</c:v>
                </c:pt>
                <c:pt idx="9">
                  <c:v>20137</c:v>
                </c:pt>
                <c:pt idx="10">
                  <c:v>20981</c:v>
                </c:pt>
                <c:pt idx="11">
                  <c:v>28151</c:v>
                </c:pt>
                <c:pt idx="12">
                  <c:v>21377</c:v>
                </c:pt>
                <c:pt idx="13">
                  <c:v>19850</c:v>
                </c:pt>
                <c:pt idx="14">
                  <c:v>28327</c:v>
                </c:pt>
                <c:pt idx="15">
                  <c:v>128067</c:v>
                </c:pt>
                <c:pt idx="16">
                  <c:v>243721</c:v>
                </c:pt>
                <c:pt idx="17">
                  <c:v>120986</c:v>
                </c:pt>
                <c:pt idx="18">
                  <c:v>63102</c:v>
                </c:pt>
                <c:pt idx="19">
                  <c:v>87349</c:v>
                </c:pt>
                <c:pt idx="20">
                  <c:v>25909</c:v>
                </c:pt>
              </c:numCache>
            </c:numRef>
          </c:val>
          <c:smooth val="0"/>
          <c:extLst>
            <c:ext xmlns:c16="http://schemas.microsoft.com/office/drawing/2014/chart" uri="{C3380CC4-5D6E-409C-BE32-E72D297353CC}">
              <c16:uniqueId val="{00000000-9085-4073-9AD2-08A9FF2E2BF9}"/>
            </c:ext>
          </c:extLst>
        </c:ser>
        <c:ser>
          <c:idx val="1"/>
          <c:order val="1"/>
          <c:tx>
            <c:strRef>
              <c:f>Sheet3!$I$82:$I$83</c:f>
              <c:strCache>
                <c:ptCount val="1"/>
                <c:pt idx="0">
                  <c:v>TW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Sheet3!$G$84:$G$105</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Sheet3!$I$84:$I$105</c:f>
              <c:numCache>
                <c:formatCode>_-* #,##0_-;\-* #,##0_-;_-* "-"??_-;_-@_-</c:formatCode>
                <c:ptCount val="21"/>
                <c:pt idx="0">
                  <c:v>38078</c:v>
                </c:pt>
                <c:pt idx="1">
                  <c:v>41715</c:v>
                </c:pt>
                <c:pt idx="2">
                  <c:v>23688</c:v>
                </c:pt>
                <c:pt idx="3">
                  <c:v>26789</c:v>
                </c:pt>
                <c:pt idx="4">
                  <c:v>56347</c:v>
                </c:pt>
                <c:pt idx="5">
                  <c:v>38474</c:v>
                </c:pt>
                <c:pt idx="6">
                  <c:v>15517</c:v>
                </c:pt>
                <c:pt idx="7">
                  <c:v>12147</c:v>
                </c:pt>
                <c:pt idx="8">
                  <c:v>30701</c:v>
                </c:pt>
                <c:pt idx="9">
                  <c:v>20331</c:v>
                </c:pt>
                <c:pt idx="10">
                  <c:v>21017</c:v>
                </c:pt>
                <c:pt idx="11">
                  <c:v>28331</c:v>
                </c:pt>
                <c:pt idx="12">
                  <c:v>21482</c:v>
                </c:pt>
                <c:pt idx="13">
                  <c:v>19981</c:v>
                </c:pt>
                <c:pt idx="14">
                  <c:v>28538</c:v>
                </c:pt>
                <c:pt idx="15">
                  <c:v>128871</c:v>
                </c:pt>
                <c:pt idx="16">
                  <c:v>124530</c:v>
                </c:pt>
                <c:pt idx="17">
                  <c:v>121746</c:v>
                </c:pt>
                <c:pt idx="18">
                  <c:v>63456</c:v>
                </c:pt>
                <c:pt idx="19">
                  <c:v>88014</c:v>
                </c:pt>
                <c:pt idx="20">
                  <c:v>26039</c:v>
                </c:pt>
              </c:numCache>
            </c:numRef>
          </c:val>
          <c:smooth val="0"/>
          <c:extLst>
            <c:ext xmlns:c16="http://schemas.microsoft.com/office/drawing/2014/chart" uri="{C3380CC4-5D6E-409C-BE32-E72D297353CC}">
              <c16:uniqueId val="{00000001-5DD2-4036-89A2-4F5202973865}"/>
            </c:ext>
          </c:extLst>
        </c:ser>
        <c:ser>
          <c:idx val="2"/>
          <c:order val="2"/>
          <c:tx>
            <c:strRef>
              <c:f>Sheet3!$J$82:$J$83</c:f>
              <c:strCache>
                <c:ptCount val="1"/>
                <c:pt idx="0">
                  <c:v>TW 4</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Sheet3!$G$84:$G$105</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Sheet3!$J$84:$J$105</c:f>
              <c:numCache>
                <c:formatCode>_-* #,##0_-;\-* #,##0_-;_-* "-"??_-;_-@_-</c:formatCode>
                <c:ptCount val="21"/>
                <c:pt idx="0">
                  <c:v>37628</c:v>
                </c:pt>
                <c:pt idx="1">
                  <c:v>41230</c:v>
                </c:pt>
                <c:pt idx="2">
                  <c:v>23388</c:v>
                </c:pt>
                <c:pt idx="3">
                  <c:v>26447</c:v>
                </c:pt>
                <c:pt idx="4">
                  <c:v>55746</c:v>
                </c:pt>
                <c:pt idx="5">
                  <c:v>37763</c:v>
                </c:pt>
                <c:pt idx="6">
                  <c:v>15367</c:v>
                </c:pt>
                <c:pt idx="7">
                  <c:v>12055</c:v>
                </c:pt>
                <c:pt idx="8">
                  <c:v>30428</c:v>
                </c:pt>
                <c:pt idx="9">
                  <c:v>20109</c:v>
                </c:pt>
                <c:pt idx="10">
                  <c:v>20915</c:v>
                </c:pt>
                <c:pt idx="11">
                  <c:v>28021</c:v>
                </c:pt>
                <c:pt idx="12">
                  <c:v>21234</c:v>
                </c:pt>
                <c:pt idx="13">
                  <c:v>19785</c:v>
                </c:pt>
                <c:pt idx="14">
                  <c:v>28155</c:v>
                </c:pt>
                <c:pt idx="15">
                  <c:v>127129</c:v>
                </c:pt>
                <c:pt idx="16">
                  <c:v>122615</c:v>
                </c:pt>
                <c:pt idx="17">
                  <c:v>119995</c:v>
                </c:pt>
                <c:pt idx="18">
                  <c:v>62684</c:v>
                </c:pt>
                <c:pt idx="19">
                  <c:v>86479</c:v>
                </c:pt>
                <c:pt idx="20">
                  <c:v>25837</c:v>
                </c:pt>
              </c:numCache>
            </c:numRef>
          </c:val>
          <c:smooth val="0"/>
          <c:extLst>
            <c:ext xmlns:c16="http://schemas.microsoft.com/office/drawing/2014/chart" uri="{C3380CC4-5D6E-409C-BE32-E72D297353CC}">
              <c16:uniqueId val="{00000002-5DD2-4036-89A2-4F5202973865}"/>
            </c:ext>
          </c:extLst>
        </c:ser>
        <c:dLbls>
          <c:dLblPos val="t"/>
          <c:showLegendKey val="0"/>
          <c:showVal val="1"/>
          <c:showCatName val="0"/>
          <c:showSerName val="0"/>
          <c:showPercent val="0"/>
          <c:showBubbleSize val="0"/>
        </c:dLbls>
        <c:marker val="1"/>
        <c:smooth val="0"/>
        <c:axId val="1809854256"/>
        <c:axId val="1809852336"/>
      </c:lineChart>
      <c:catAx>
        <c:axId val="180985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9852336"/>
        <c:crosses val="autoZero"/>
        <c:auto val="1"/>
        <c:lblAlgn val="ctr"/>
        <c:lblOffset val="100"/>
        <c:noMultiLvlLbl val="0"/>
      </c:catAx>
      <c:valAx>
        <c:axId val="180985233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98542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ID" baseline="0"/>
              <a:t>PERSENTASE KK</a:t>
            </a:r>
          </a:p>
        </c:rich>
      </c:tx>
      <c:layout>
        <c:manualLayout>
          <c:xMode val="edge"/>
          <c:yMode val="edge"/>
          <c:x val="5.7729978443494517E-3"/>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8BC-4F9B-A32B-C9DD5A87769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8BC-4F9B-A32B-C9DD5A8776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48BC-4F9B-A32B-C9DD5A87769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8BC-4F9B-A32B-C9DD5A87769E}"/>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48BC-4F9B-A32B-C9DD5A87769E}"/>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8BC-4F9B-A32B-C9DD5A87769E}"/>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48BC-4F9B-A32B-C9DD5A8776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2-48BC-4F9B-A32B-C9DD5A87769E}"/>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3-48BC-4F9B-A32B-C9DD5A87769E}"/>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4-48BC-4F9B-A32B-C9DD5A87769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5-48BC-4F9B-A32B-C9DD5A87769E}"/>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6-48BC-4F9B-A32B-C9DD5A87769E}"/>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7-48BC-4F9B-A32B-C9DD5A87769E}"/>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8-48BC-4F9B-A32B-C9DD5A87769E}"/>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(Sheet4!$B$12,Sheet4!$B$14,Sheet4!$B$16,Sheet4!$B$18,Sheet4!$B$20,Sheet4!$B$22,Sheet4!$B$24)</c:f>
              <c:strCache>
                <c:ptCount val="7"/>
                <c:pt idx="0">
                  <c:v>DESIL 1</c:v>
                </c:pt>
                <c:pt idx="1">
                  <c:v>DESIL 2</c:v>
                </c:pt>
                <c:pt idx="2">
                  <c:v>DESIL 3</c:v>
                </c:pt>
                <c:pt idx="3">
                  <c:v>DESIL 4</c:v>
                </c:pt>
                <c:pt idx="4">
                  <c:v>DESIL 5</c:v>
                </c:pt>
                <c:pt idx="5">
                  <c:v>DESIL 6-10</c:v>
                </c:pt>
                <c:pt idx="6">
                  <c:v>BLM TERDATA</c:v>
                </c:pt>
              </c:strCache>
            </c:strRef>
          </c:cat>
          <c:val>
            <c:numRef>
              <c:f>(Sheet4!$D$12,Sheet4!$D$14,Sheet4!$D$16,Sheet4!$D$18,Sheet4!$D$20,Sheet4!$D$22,Sheet4!$D$24)</c:f>
              <c:numCache>
                <c:formatCode>0.00%</c:formatCode>
                <c:ptCount val="7"/>
                <c:pt idx="0">
                  <c:v>6.9612794706996869E-2</c:v>
                </c:pt>
                <c:pt idx="1">
                  <c:v>6.6612426515600009E-2</c:v>
                </c:pt>
                <c:pt idx="2">
                  <c:v>6.8880888404433072E-2</c:v>
                </c:pt>
                <c:pt idx="3">
                  <c:v>6.9225578222765871E-2</c:v>
                </c:pt>
                <c:pt idx="4">
                  <c:v>9.043295503252731E-2</c:v>
                </c:pt>
                <c:pt idx="5">
                  <c:v>0.54535524874182617</c:v>
                </c:pt>
                <c:pt idx="6">
                  <c:v>8.988010837585067E-2</c:v>
                </c:pt>
              </c:numCache>
            </c:numRef>
          </c:val>
          <c:extLst>
            <c:ext xmlns:c16="http://schemas.microsoft.com/office/drawing/2014/chart" uri="{C3380CC4-5D6E-409C-BE32-E72D297353CC}">
              <c16:uniqueId val="{00000000-48BC-4F9B-A32B-C9DD5A87769E}"/>
            </c:ext>
          </c:extLst>
        </c:ser>
        <c:dLbls>
          <c:dLblPos val="outEnd"/>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ID"/>
              <a:t>PERSENTASE JIWA</a:t>
            </a:r>
          </a:p>
        </c:rich>
      </c:tx>
      <c:layout>
        <c:manualLayout>
          <c:xMode val="edge"/>
          <c:yMode val="edge"/>
          <c:x val="6.0158848837508693E-3"/>
          <c:y val="8.7936192944470717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EF84-41A4-BBFD-5CEC3692EDC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F84-41A4-BBFD-5CEC3692EDC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EF84-41A4-BBFD-5CEC3692EDC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F84-41A4-BBFD-5CEC3692EDC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F84-41A4-BBFD-5CEC3692EDC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F84-41A4-BBFD-5CEC3692EDC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F84-41A4-BBFD-5CEC3692ED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2-EF84-41A4-BBFD-5CEC3692ED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3-EF84-41A4-BBFD-5CEC3692ED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4-EF84-41A4-BBFD-5CEC3692EDC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5-EF84-41A4-BBFD-5CEC3692EDC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6-EF84-41A4-BBFD-5CEC3692EDC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7-EF84-41A4-BBFD-5CEC3692EDC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8-EF84-41A4-BBFD-5CEC3692EDC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(Sheet4!$B$12,Sheet4!$B$14,Sheet4!$B$16,Sheet4!$B$18,Sheet4!$B$20,Sheet4!$B$22,Sheet4!$B$24)</c:f>
              <c:strCache>
                <c:ptCount val="7"/>
                <c:pt idx="0">
                  <c:v>DESIL 1</c:v>
                </c:pt>
                <c:pt idx="1">
                  <c:v>DESIL 2</c:v>
                </c:pt>
                <c:pt idx="2">
                  <c:v>DESIL 3</c:v>
                </c:pt>
                <c:pt idx="3">
                  <c:v>DESIL 4</c:v>
                </c:pt>
                <c:pt idx="4">
                  <c:v>DESIL 5</c:v>
                </c:pt>
                <c:pt idx="5">
                  <c:v>DESIL 6-10</c:v>
                </c:pt>
                <c:pt idx="6">
                  <c:v>BLM TERDATA</c:v>
                </c:pt>
              </c:strCache>
            </c:strRef>
          </c:cat>
          <c:val>
            <c:numRef>
              <c:f>(Sheet4!$G$12,Sheet4!$G$14,Sheet4!$G$16,Sheet4!$G$18,Sheet4!$G$20,Sheet4!$G$22,Sheet4!$G$24)</c:f>
              <c:numCache>
                <c:formatCode>0.00%</c:formatCode>
                <c:ptCount val="7"/>
                <c:pt idx="0">
                  <c:v>7.862850765095529E-2</c:v>
                </c:pt>
                <c:pt idx="1">
                  <c:v>7.5298014119760406E-2</c:v>
                </c:pt>
                <c:pt idx="2">
                  <c:v>7.4969455616534258E-2</c:v>
                </c:pt>
                <c:pt idx="3">
                  <c:v>7.2279568614242604E-2</c:v>
                </c:pt>
                <c:pt idx="4">
                  <c:v>9.2972150126470254E-2</c:v>
                </c:pt>
                <c:pt idx="5">
                  <c:v>0.54013598029309395</c:v>
                </c:pt>
                <c:pt idx="6">
                  <c:v>6.5716323578943192E-2</c:v>
                </c:pt>
              </c:numCache>
            </c:numRef>
          </c:val>
          <c:extLst>
            <c:ext xmlns:c16="http://schemas.microsoft.com/office/drawing/2014/chart" uri="{C3380CC4-5D6E-409C-BE32-E72D297353CC}">
              <c16:uniqueId val="{00000000-EF84-41A4-BBFD-5CEC3692EDCC}"/>
            </c:ext>
          </c:extLst>
        </c:ser>
        <c:dLbls>
          <c:dLblPos val="outEnd"/>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desil.xlsx]Sheet5!PivotTable1</c:name>
    <c:fmtId val="4"/>
  </c:pivotSource>
  <c:chart>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Sheet5!$B$4:$B$5</c:f>
              <c:strCache>
                <c:ptCount val="1"/>
                <c:pt idx="0">
                  <c:v>TW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Sheet5!$A$6:$A$27</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Sheet5!$B$6:$B$27</c:f>
              <c:numCache>
                <c:formatCode>General</c:formatCode>
                <c:ptCount val="21"/>
                <c:pt idx="0">
                  <c:v>11189</c:v>
                </c:pt>
                <c:pt idx="1">
                  <c:v>12206</c:v>
                </c:pt>
                <c:pt idx="2">
                  <c:v>7068</c:v>
                </c:pt>
                <c:pt idx="3">
                  <c:v>8011</c:v>
                </c:pt>
                <c:pt idx="4">
                  <c:v>16851</c:v>
                </c:pt>
                <c:pt idx="5">
                  <c:v>11239</c:v>
                </c:pt>
                <c:pt idx="6">
                  <c:v>4613</c:v>
                </c:pt>
                <c:pt idx="7">
                  <c:v>3656</c:v>
                </c:pt>
                <c:pt idx="8">
                  <c:v>9419</c:v>
                </c:pt>
                <c:pt idx="9">
                  <c:v>6053</c:v>
                </c:pt>
                <c:pt idx="10">
                  <c:v>6712</c:v>
                </c:pt>
                <c:pt idx="11">
                  <c:v>8547</c:v>
                </c:pt>
                <c:pt idx="12">
                  <c:v>6478</c:v>
                </c:pt>
                <c:pt idx="13">
                  <c:v>6341</c:v>
                </c:pt>
                <c:pt idx="14">
                  <c:v>8265</c:v>
                </c:pt>
                <c:pt idx="15">
                  <c:v>36830</c:v>
                </c:pt>
                <c:pt idx="16">
                  <c:v>68954</c:v>
                </c:pt>
                <c:pt idx="17">
                  <c:v>35586</c:v>
                </c:pt>
                <c:pt idx="18">
                  <c:v>18628</c:v>
                </c:pt>
                <c:pt idx="19">
                  <c:v>25420</c:v>
                </c:pt>
                <c:pt idx="20">
                  <c:v>7877</c:v>
                </c:pt>
              </c:numCache>
            </c:numRef>
          </c:val>
          <c:smooth val="0"/>
          <c:extLst>
            <c:ext xmlns:c16="http://schemas.microsoft.com/office/drawing/2014/chart" uri="{C3380CC4-5D6E-409C-BE32-E72D297353CC}">
              <c16:uniqueId val="{00000000-BB08-40B5-A50E-EF121D84C3D5}"/>
            </c:ext>
          </c:extLst>
        </c:ser>
        <c:ser>
          <c:idx val="1"/>
          <c:order val="1"/>
          <c:tx>
            <c:strRef>
              <c:f>Sheet5!$C$4:$C$5</c:f>
              <c:strCache>
                <c:ptCount val="1"/>
                <c:pt idx="0">
                  <c:v>TW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Sheet5!$A$6:$A$27</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Sheet5!$C$6:$C$27</c:f>
              <c:numCache>
                <c:formatCode>General</c:formatCode>
                <c:ptCount val="21"/>
                <c:pt idx="0">
                  <c:v>11321</c:v>
                </c:pt>
                <c:pt idx="1">
                  <c:v>12324</c:v>
                </c:pt>
                <c:pt idx="2">
                  <c:v>7129</c:v>
                </c:pt>
                <c:pt idx="3">
                  <c:v>8085</c:v>
                </c:pt>
                <c:pt idx="4">
                  <c:v>17019</c:v>
                </c:pt>
                <c:pt idx="5">
                  <c:v>11386</c:v>
                </c:pt>
                <c:pt idx="6">
                  <c:v>4670</c:v>
                </c:pt>
                <c:pt idx="7">
                  <c:v>3679</c:v>
                </c:pt>
                <c:pt idx="8">
                  <c:v>9477</c:v>
                </c:pt>
                <c:pt idx="9">
                  <c:v>6127</c:v>
                </c:pt>
                <c:pt idx="10">
                  <c:v>6731</c:v>
                </c:pt>
                <c:pt idx="11">
                  <c:v>8647</c:v>
                </c:pt>
                <c:pt idx="12">
                  <c:v>6534</c:v>
                </c:pt>
                <c:pt idx="13">
                  <c:v>6384</c:v>
                </c:pt>
                <c:pt idx="14">
                  <c:v>8337</c:v>
                </c:pt>
                <c:pt idx="15">
                  <c:v>37110</c:v>
                </c:pt>
                <c:pt idx="16">
                  <c:v>35278</c:v>
                </c:pt>
                <c:pt idx="17">
                  <c:v>35860</c:v>
                </c:pt>
                <c:pt idx="18">
                  <c:v>18815</c:v>
                </c:pt>
                <c:pt idx="19">
                  <c:v>25688</c:v>
                </c:pt>
                <c:pt idx="20">
                  <c:v>7977</c:v>
                </c:pt>
              </c:numCache>
            </c:numRef>
          </c:val>
          <c:smooth val="0"/>
          <c:extLst>
            <c:ext xmlns:c16="http://schemas.microsoft.com/office/drawing/2014/chart" uri="{C3380CC4-5D6E-409C-BE32-E72D297353CC}">
              <c16:uniqueId val="{00000001-BB08-40B5-A50E-EF121D84C3D5}"/>
            </c:ext>
          </c:extLst>
        </c:ser>
        <c:ser>
          <c:idx val="2"/>
          <c:order val="2"/>
          <c:tx>
            <c:strRef>
              <c:f>Sheet5!$D$4:$D$5</c:f>
              <c:strCache>
                <c:ptCount val="1"/>
                <c:pt idx="0">
                  <c:v>TW 4</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Sheet5!$A$6:$A$27</c:f>
              <c:strCache>
                <c:ptCount val="21"/>
                <c:pt idx="0">
                  <c:v>Bangkinang</c:v>
                </c:pt>
                <c:pt idx="1">
                  <c:v>Bangkinang Kota</c:v>
                </c:pt>
                <c:pt idx="2">
                  <c:v>Gunung Sahilan</c:v>
                </c:pt>
                <c:pt idx="3">
                  <c:v>Kampa</c:v>
                </c:pt>
                <c:pt idx="4">
                  <c:v>Kampar</c:v>
                </c:pt>
                <c:pt idx="5">
                  <c:v>Kampar Kiri</c:v>
                </c:pt>
                <c:pt idx="6">
                  <c:v>Kampar Kiri Hilir</c:v>
                </c:pt>
                <c:pt idx="7">
                  <c:v>Kampar Kiri Hulu</c:v>
                </c:pt>
                <c:pt idx="8">
                  <c:v>Kampar Kiri Tengah</c:v>
                </c:pt>
                <c:pt idx="9">
                  <c:v>Kampar Utara</c:v>
                </c:pt>
                <c:pt idx="10">
                  <c:v>Koto Kampar Hulu</c:v>
                </c:pt>
                <c:pt idx="11">
                  <c:v>Kuok</c:v>
                </c:pt>
                <c:pt idx="12">
                  <c:v>Perhentian Raja</c:v>
                </c:pt>
                <c:pt idx="13">
                  <c:v>Rumbio Jaya</c:v>
                </c:pt>
                <c:pt idx="14">
                  <c:v>Salo</c:v>
                </c:pt>
                <c:pt idx="15">
                  <c:v>Siak Hulu</c:v>
                </c:pt>
                <c:pt idx="16">
                  <c:v>Tambang</c:v>
                </c:pt>
                <c:pt idx="17">
                  <c:v>Tapung</c:v>
                </c:pt>
                <c:pt idx="18">
                  <c:v>Tapung Hilir</c:v>
                </c:pt>
                <c:pt idx="19">
                  <c:v>Tapung Hulu</c:v>
                </c:pt>
                <c:pt idx="20">
                  <c:v>XIII Koto Kampar</c:v>
                </c:pt>
              </c:strCache>
            </c:strRef>
          </c:cat>
          <c:val>
            <c:numRef>
              <c:f>Sheet5!$D$6:$D$27</c:f>
              <c:numCache>
                <c:formatCode>General</c:formatCode>
                <c:ptCount val="21"/>
                <c:pt idx="0">
                  <c:v>11139</c:v>
                </c:pt>
                <c:pt idx="1">
                  <c:v>12174</c:v>
                </c:pt>
                <c:pt idx="2">
                  <c:v>7050</c:v>
                </c:pt>
                <c:pt idx="3">
                  <c:v>8022</c:v>
                </c:pt>
                <c:pt idx="4">
                  <c:v>16826</c:v>
                </c:pt>
                <c:pt idx="5">
                  <c:v>11191</c:v>
                </c:pt>
                <c:pt idx="6">
                  <c:v>4590</c:v>
                </c:pt>
                <c:pt idx="7">
                  <c:v>3639</c:v>
                </c:pt>
                <c:pt idx="8">
                  <c:v>9414</c:v>
                </c:pt>
                <c:pt idx="9">
                  <c:v>6040</c:v>
                </c:pt>
                <c:pt idx="10">
                  <c:v>6719</c:v>
                </c:pt>
                <c:pt idx="11">
                  <c:v>8518</c:v>
                </c:pt>
                <c:pt idx="12">
                  <c:v>6451</c:v>
                </c:pt>
                <c:pt idx="13">
                  <c:v>6329</c:v>
                </c:pt>
                <c:pt idx="14">
                  <c:v>8240</c:v>
                </c:pt>
                <c:pt idx="15">
                  <c:v>36663</c:v>
                </c:pt>
                <c:pt idx="16">
                  <c:v>34882</c:v>
                </c:pt>
                <c:pt idx="17">
                  <c:v>35433</c:v>
                </c:pt>
                <c:pt idx="18">
                  <c:v>18569</c:v>
                </c:pt>
                <c:pt idx="19">
                  <c:v>25269</c:v>
                </c:pt>
                <c:pt idx="20">
                  <c:v>7878</c:v>
                </c:pt>
              </c:numCache>
            </c:numRef>
          </c:val>
          <c:smooth val="0"/>
          <c:extLst>
            <c:ext xmlns:c16="http://schemas.microsoft.com/office/drawing/2014/chart" uri="{C3380CC4-5D6E-409C-BE32-E72D297353CC}">
              <c16:uniqueId val="{00000002-BB08-40B5-A50E-EF121D84C3D5}"/>
            </c:ext>
          </c:extLst>
        </c:ser>
        <c:dLbls>
          <c:dLblPos val="t"/>
          <c:showLegendKey val="0"/>
          <c:showVal val="1"/>
          <c:showCatName val="0"/>
          <c:showSerName val="0"/>
          <c:showPercent val="0"/>
          <c:showBubbleSize val="0"/>
        </c:dLbls>
        <c:marker val="1"/>
        <c:smooth val="0"/>
        <c:axId val="1705425328"/>
        <c:axId val="1705427728"/>
      </c:lineChart>
      <c:catAx>
        <c:axId val="170542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5427728"/>
        <c:crosses val="autoZero"/>
        <c:auto val="1"/>
        <c:lblAlgn val="ctr"/>
        <c:lblOffset val="100"/>
        <c:noMultiLvlLbl val="0"/>
      </c:catAx>
      <c:valAx>
        <c:axId val="1705427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54253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4</xdr:col>
      <xdr:colOff>2533650</xdr:colOff>
      <xdr:row>1</xdr:row>
      <xdr:rowOff>30641</xdr:rowOff>
    </xdr:from>
    <xdr:to>
      <xdr:col>8</xdr:col>
      <xdr:colOff>495299</xdr:colOff>
      <xdr:row>6</xdr:row>
      <xdr:rowOff>142876</xdr:rowOff>
    </xdr:to>
    <mc:AlternateContent xmlns:mc="http://schemas.openxmlformats.org/markup-compatibility/2006" xmlns:a14="http://schemas.microsoft.com/office/drawing/2010/main">
      <mc:Choice Requires="a14">
        <xdr:graphicFrame macro="">
          <xdr:nvGraphicFramePr>
            <xdr:cNvPr id="2" name="KECAMATAN 1">
              <a:extLst>
                <a:ext uri="{FF2B5EF4-FFF2-40B4-BE49-F238E27FC236}">
                  <a16:creationId xmlns:a16="http://schemas.microsoft.com/office/drawing/2014/main" id="{77535360-92F5-42B3-8A02-CCD44ECEF76D}"/>
                </a:ext>
              </a:extLst>
            </xdr:cNvPr>
            <xdr:cNvGraphicFramePr/>
          </xdr:nvGraphicFramePr>
          <xdr:xfrm>
            <a:off x="0" y="0"/>
            <a:ext cx="0" cy="0"/>
          </xdr:xfrm>
          <a:graphic>
            <a:graphicData uri="http://schemas.microsoft.com/office/drawing/2010/slicer">
              <sle:slicer xmlns:sle="http://schemas.microsoft.com/office/drawing/2010/slicer" name="KECAMATAN 1"/>
            </a:graphicData>
          </a:graphic>
        </xdr:graphicFrame>
      </mc:Choice>
      <mc:Fallback xmlns="">
        <xdr:sp macro="" textlink="">
          <xdr:nvSpPr>
            <xdr:cNvPr id="0" name=""/>
            <xdr:cNvSpPr>
              <a:spLocks noTextEdit="1"/>
            </xdr:cNvSpPr>
          </xdr:nvSpPr>
          <xdr:spPr>
            <a:xfrm>
              <a:off x="6091238" y="1454629"/>
              <a:ext cx="3605211" cy="969485"/>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680356</xdr:colOff>
      <xdr:row>1</xdr:row>
      <xdr:rowOff>34036</xdr:rowOff>
    </xdr:from>
    <xdr:to>
      <xdr:col>12</xdr:col>
      <xdr:colOff>966786</xdr:colOff>
      <xdr:row>6</xdr:row>
      <xdr:rowOff>129269</xdr:rowOff>
    </xdr:to>
    <mc:AlternateContent xmlns:mc="http://schemas.openxmlformats.org/markup-compatibility/2006" xmlns:a14="http://schemas.microsoft.com/office/drawing/2010/main">
      <mc:Choice Requires="a14">
        <xdr:graphicFrame macro="">
          <xdr:nvGraphicFramePr>
            <xdr:cNvPr id="3" name="KELURAHAN 1">
              <a:extLst>
                <a:ext uri="{FF2B5EF4-FFF2-40B4-BE49-F238E27FC236}">
                  <a16:creationId xmlns:a16="http://schemas.microsoft.com/office/drawing/2014/main" id="{18A6F44A-C32C-49CB-8D5E-5A46ADECD849}"/>
                </a:ext>
              </a:extLst>
            </xdr:cNvPr>
            <xdr:cNvGraphicFramePr/>
          </xdr:nvGraphicFramePr>
          <xdr:xfrm>
            <a:off x="0" y="0"/>
            <a:ext cx="0" cy="0"/>
          </xdr:xfrm>
          <a:graphic>
            <a:graphicData uri="http://schemas.microsoft.com/office/drawing/2010/slicer">
              <sle:slicer xmlns:sle="http://schemas.microsoft.com/office/drawing/2010/slicer" name="KELURAHAN 1"/>
            </a:graphicData>
          </a:graphic>
        </xdr:graphicFrame>
      </mc:Choice>
      <mc:Fallback xmlns="">
        <xdr:sp macro="" textlink="">
          <xdr:nvSpPr>
            <xdr:cNvPr id="0" name=""/>
            <xdr:cNvSpPr>
              <a:spLocks noTextEdit="1"/>
            </xdr:cNvSpPr>
          </xdr:nvSpPr>
          <xdr:spPr>
            <a:xfrm>
              <a:off x="9881506" y="1458024"/>
              <a:ext cx="3286805" cy="952483"/>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278265</xdr:colOff>
      <xdr:row>7</xdr:row>
      <xdr:rowOff>156482</xdr:rowOff>
    </xdr:from>
    <xdr:to>
      <xdr:col>1</xdr:col>
      <xdr:colOff>925963</xdr:colOff>
      <xdr:row>9</xdr:row>
      <xdr:rowOff>295954</xdr:rowOff>
    </xdr:to>
    <xdr:pic>
      <xdr:nvPicPr>
        <xdr:cNvPr id="9" name="Picture 8">
          <a:extLst>
            <a:ext uri="{FF2B5EF4-FFF2-40B4-BE49-F238E27FC236}">
              <a16:creationId xmlns:a16="http://schemas.microsoft.com/office/drawing/2014/main" id="{0FF84F27-F098-4FF6-9D4B-017BE2852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444" y="2598965"/>
          <a:ext cx="647698" cy="656543"/>
        </a:xfrm>
        <a:prstGeom prst="rect">
          <a:avLst/>
        </a:prstGeom>
      </xdr:spPr>
    </xdr:pic>
    <xdr:clientData/>
  </xdr:twoCellAnchor>
  <xdr:twoCellAnchor editAs="oneCell">
    <xdr:from>
      <xdr:col>4</xdr:col>
      <xdr:colOff>2451328</xdr:colOff>
      <xdr:row>8</xdr:row>
      <xdr:rowOff>17037</xdr:rowOff>
    </xdr:from>
    <xdr:to>
      <xdr:col>4</xdr:col>
      <xdr:colOff>2979966</xdr:colOff>
      <xdr:row>9</xdr:row>
      <xdr:rowOff>279626</xdr:rowOff>
    </xdr:to>
    <xdr:pic>
      <xdr:nvPicPr>
        <xdr:cNvPr id="11" name="Picture 10">
          <a:extLst>
            <a:ext uri="{FF2B5EF4-FFF2-40B4-BE49-F238E27FC236}">
              <a16:creationId xmlns:a16="http://schemas.microsoft.com/office/drawing/2014/main" id="{44691075-E526-4B21-8091-998CE3D2738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066" r="16803" b="18033"/>
        <a:stretch/>
      </xdr:blipFill>
      <xdr:spPr>
        <a:xfrm>
          <a:off x="5608185" y="2636413"/>
          <a:ext cx="528638" cy="602766"/>
        </a:xfrm>
        <a:prstGeom prst="rect">
          <a:avLst/>
        </a:prstGeom>
      </xdr:spPr>
    </xdr:pic>
    <xdr:clientData/>
  </xdr:twoCellAnchor>
  <xdr:twoCellAnchor editAs="oneCell">
    <xdr:from>
      <xdr:col>0</xdr:col>
      <xdr:colOff>0</xdr:colOff>
      <xdr:row>1</xdr:row>
      <xdr:rowOff>13607</xdr:rowOff>
    </xdr:from>
    <xdr:to>
      <xdr:col>3</xdr:col>
      <xdr:colOff>293790</xdr:colOff>
      <xdr:row>6</xdr:row>
      <xdr:rowOff>129948</xdr:rowOff>
    </xdr:to>
    <mc:AlternateContent xmlns:mc="http://schemas.openxmlformats.org/markup-compatibility/2006" xmlns:a14="http://schemas.microsoft.com/office/drawing/2010/main">
      <mc:Choice Requires="a14">
        <xdr:graphicFrame macro="">
          <xdr:nvGraphicFramePr>
            <xdr:cNvPr id="4" name="TAHUN ">
              <a:extLst>
                <a:ext uri="{FF2B5EF4-FFF2-40B4-BE49-F238E27FC236}">
                  <a16:creationId xmlns:a16="http://schemas.microsoft.com/office/drawing/2014/main" id="{54E50ED5-F99B-450E-977C-ED6CA3155939}"/>
                </a:ext>
              </a:extLst>
            </xdr:cNvPr>
            <xdr:cNvGraphicFramePr/>
          </xdr:nvGraphicFramePr>
          <xdr:xfrm>
            <a:off x="0" y="0"/>
            <a:ext cx="0" cy="0"/>
          </xdr:xfrm>
          <a:graphic>
            <a:graphicData uri="http://schemas.microsoft.com/office/drawing/2010/slicer">
              <sle:slicer xmlns:sle="http://schemas.microsoft.com/office/drawing/2010/slicer" name="TAHUN "/>
            </a:graphicData>
          </a:graphic>
        </xdr:graphicFrame>
      </mc:Choice>
      <mc:Fallback xmlns="">
        <xdr:sp macro="" textlink="">
          <xdr:nvSpPr>
            <xdr:cNvPr id="0" name=""/>
            <xdr:cNvSpPr>
              <a:spLocks noTextEdit="1"/>
            </xdr:cNvSpPr>
          </xdr:nvSpPr>
          <xdr:spPr>
            <a:xfrm>
              <a:off x="0" y="1437595"/>
              <a:ext cx="2779815" cy="973591"/>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504826</xdr:colOff>
      <xdr:row>1</xdr:row>
      <xdr:rowOff>20411</xdr:rowOff>
    </xdr:from>
    <xdr:to>
      <xdr:col>4</xdr:col>
      <xdr:colOff>2428876</xdr:colOff>
      <xdr:row>6</xdr:row>
      <xdr:rowOff>137434</xdr:rowOff>
    </xdr:to>
    <mc:AlternateContent xmlns:mc="http://schemas.openxmlformats.org/markup-compatibility/2006" xmlns:a14="http://schemas.microsoft.com/office/drawing/2010/main">
      <mc:Choice Requires="a14">
        <xdr:graphicFrame macro="">
          <xdr:nvGraphicFramePr>
            <xdr:cNvPr id="5" name="PERIODE">
              <a:extLst>
                <a:ext uri="{FF2B5EF4-FFF2-40B4-BE49-F238E27FC236}">
                  <a16:creationId xmlns:a16="http://schemas.microsoft.com/office/drawing/2014/main" id="{4D9704CA-80A5-46AC-AA36-B9ED2A130380}"/>
                </a:ext>
              </a:extLst>
            </xdr:cNvPr>
            <xdr:cNvGraphicFramePr/>
          </xdr:nvGraphicFramePr>
          <xdr:xfrm>
            <a:off x="0" y="0"/>
            <a:ext cx="0" cy="0"/>
          </xdr:xfrm>
          <a:graphic>
            <a:graphicData uri="http://schemas.microsoft.com/office/drawing/2010/slicer">
              <sle:slicer xmlns:sle="http://schemas.microsoft.com/office/drawing/2010/slicer" name="PERIODE"/>
            </a:graphicData>
          </a:graphic>
        </xdr:graphicFrame>
      </mc:Choice>
      <mc:Fallback xmlns="">
        <xdr:sp macro="" textlink="">
          <xdr:nvSpPr>
            <xdr:cNvPr id="0" name=""/>
            <xdr:cNvSpPr>
              <a:spLocks noTextEdit="1"/>
            </xdr:cNvSpPr>
          </xdr:nvSpPr>
          <xdr:spPr>
            <a:xfrm>
              <a:off x="2990851" y="1444399"/>
              <a:ext cx="2995613" cy="974273"/>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1528</xdr:colOff>
      <xdr:row>25</xdr:row>
      <xdr:rowOff>15587</xdr:rowOff>
    </xdr:from>
    <xdr:to>
      <xdr:col>5</xdr:col>
      <xdr:colOff>51955</xdr:colOff>
      <xdr:row>43</xdr:row>
      <xdr:rowOff>141577</xdr:rowOff>
    </xdr:to>
    <xdr:graphicFrame macro="">
      <xdr:nvGraphicFramePr>
        <xdr:cNvPr id="8" name="Chart 7">
          <a:extLst>
            <a:ext uri="{FF2B5EF4-FFF2-40B4-BE49-F238E27FC236}">
              <a16:creationId xmlns:a16="http://schemas.microsoft.com/office/drawing/2014/main" id="{F3BBD064-0924-4EB8-9AF2-0905D986B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207819</xdr:colOff>
      <xdr:row>24</xdr:row>
      <xdr:rowOff>206903</xdr:rowOff>
    </xdr:from>
    <xdr:to>
      <xdr:col>13</xdr:col>
      <xdr:colOff>103910</xdr:colOff>
      <xdr:row>43</xdr:row>
      <xdr:rowOff>149752</xdr:rowOff>
    </xdr:to>
    <xdr:graphicFrame macro="">
      <xdr:nvGraphicFramePr>
        <xdr:cNvPr id="10" name="Chart 9">
          <a:extLst>
            <a:ext uri="{FF2B5EF4-FFF2-40B4-BE49-F238E27FC236}">
              <a16:creationId xmlns:a16="http://schemas.microsoft.com/office/drawing/2014/main" id="{977462D3-5E14-4BF1-BF53-8E4158181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13607</xdr:colOff>
      <xdr:row>11</xdr:row>
      <xdr:rowOff>27212</xdr:rowOff>
    </xdr:from>
    <xdr:to>
      <xdr:col>4</xdr:col>
      <xdr:colOff>3129643</xdr:colOff>
      <xdr:row>23</xdr:row>
      <xdr:rowOff>190499</xdr:rowOff>
    </xdr:to>
    <xdr:graphicFrame macro="">
      <xdr:nvGraphicFramePr>
        <xdr:cNvPr id="14" name="Chart 13">
          <a:extLst>
            <a:ext uri="{FF2B5EF4-FFF2-40B4-BE49-F238E27FC236}">
              <a16:creationId xmlns:a16="http://schemas.microsoft.com/office/drawing/2014/main" id="{40B40E9A-788B-49F5-AB61-A931187CD4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9524</xdr:colOff>
      <xdr:row>11</xdr:row>
      <xdr:rowOff>16668</xdr:rowOff>
    </xdr:from>
    <xdr:to>
      <xdr:col>13</xdr:col>
      <xdr:colOff>34018</xdr:colOff>
      <xdr:row>23</xdr:row>
      <xdr:rowOff>219076</xdr:rowOff>
    </xdr:to>
    <xdr:graphicFrame macro="">
      <xdr:nvGraphicFramePr>
        <xdr:cNvPr id="15" name="Chart 14">
          <a:extLst>
            <a:ext uri="{FF2B5EF4-FFF2-40B4-BE49-F238E27FC236}">
              <a16:creationId xmlns:a16="http://schemas.microsoft.com/office/drawing/2014/main" id="{18A1DDCB-F131-4D96-9D23-D71E85CF7F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571501</xdr:colOff>
      <xdr:row>4</xdr:row>
      <xdr:rowOff>161925</xdr:rowOff>
    </xdr:from>
    <xdr:to>
      <xdr:col>16</xdr:col>
      <xdr:colOff>276225</xdr:colOff>
      <xdr:row>36</xdr:row>
      <xdr:rowOff>104775</xdr:rowOff>
    </xdr:to>
    <xdr:graphicFrame macro="">
      <xdr:nvGraphicFramePr>
        <xdr:cNvPr id="2" name="Chart 1">
          <a:extLst>
            <a:ext uri="{FF2B5EF4-FFF2-40B4-BE49-F238E27FC236}">
              <a16:creationId xmlns:a16="http://schemas.microsoft.com/office/drawing/2014/main" id="{F5C50D1A-BD17-B471-86CD-FA143BC324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6197.414837152777" createdVersion="7" refreshedVersion="8" minRefreshableVersion="3" recordCount="751" xr:uid="{D0D0F14F-6E34-45D1-8330-F129ACEA2D86}">
  <cacheSource type="worksheet">
    <worksheetSource name="Table2"/>
  </cacheSource>
  <cacheFields count="22">
    <cacheField name="TAHUN " numFmtId="0">
      <sharedItems containsSemiMixedTypes="0" containsString="0" containsNumber="1" containsInteger="1" minValue="2025" maxValue="2026" count="2">
        <n v="2025"/>
        <n v="2026"/>
      </sharedItems>
    </cacheField>
    <cacheField name="PERIODE" numFmtId="0">
      <sharedItems count="3">
        <s v="TW 4"/>
        <s v="TW 1"/>
        <s v="TW 2"/>
      </sharedItems>
    </cacheField>
    <cacheField name="KECAMATAN" numFmtId="0">
      <sharedItems containsBlank="1" count="23">
        <s v="Bangkinang Kota"/>
        <s v="Kampar"/>
        <s v="Tambang"/>
        <s v="XIII Koto Kampar"/>
        <s v="Kuok"/>
        <s v="Siak Hulu"/>
        <s v="Kampar Kiri"/>
        <s v="Kampar Kiri Hilir"/>
        <s v="Kampar Kiri Hulu"/>
        <s v="Tapung"/>
        <s v="Tapung Hilir"/>
        <s v="Tapung Hulu"/>
        <s v="Salo"/>
        <s v="Rumbio Jaya"/>
        <s v="Bangkinang"/>
        <s v="Perhentian Raja"/>
        <s v="Kampa"/>
        <s v="Kampar Utara"/>
        <s v="Kampar Kiri Tengah"/>
        <s v="Gunung Sahilan"/>
        <s v="Koto Kampar Hulu"/>
        <m u="1"/>
        <s v="TOTAL" u="1"/>
      </sharedItems>
    </cacheField>
    <cacheField name="KELURAHAN" numFmtId="0">
      <sharedItems count="249">
        <s v="Bangkinang"/>
        <s v="Langgini"/>
        <s v="Kumantan"/>
        <s v="Ridan Permai"/>
        <s v="Air Tiris"/>
        <s v="Batu Belah"/>
        <s v="Tanjung Berulak"/>
        <s v="Ranah"/>
        <s v="Penyasawan"/>
        <s v="Rumbio"/>
        <s v="Padang Mutung"/>
        <s v="Pulau Jambu"/>
        <s v="Tanjung Rambutan"/>
        <s v="Simpang Kubu"/>
        <s v="Limau Manis"/>
        <s v="Naumbai"/>
        <s v="Pulau Tinggi"/>
        <s v="Ranah Baru"/>
        <s v="Bukit Ranah"/>
        <s v="Pulau Sarak"/>
        <s v="Koto Tibun"/>
        <s v="Ranah Singkuang"/>
        <s v="Tambang"/>
        <s v="Kuapan"/>
        <s v="Gobah"/>
        <s v="Teluk Kenidai"/>
        <s v="Aursati"/>
        <s v="Padang Luas"/>
        <s v="Terantang"/>
        <s v="Kualu"/>
        <s v="Rimbo Panjang"/>
        <s v="Parit Baru"/>
        <s v="Kemang Indah"/>
        <s v="Kualu Nenas"/>
        <s v="Tarai Bangun"/>
        <s v="Sungai Pinang"/>
        <s v="Balam Jaya"/>
        <s v="Pulau Permai"/>
        <s v="Palung Raya"/>
        <s v="XIII Koto Kampar"/>
        <s v="Batu Bersurat"/>
        <s v="Gunung Bungsu"/>
        <s v="Koto Tuo"/>
        <s v="Balung"/>
        <s v="Muara Takus"/>
        <s v="Pulau Gadang"/>
        <s v="Tanjung Alai"/>
        <s v="Ranah Sungkai"/>
        <s v="Lubuk Agung"/>
        <s v="Koto Mesjid"/>
        <s v="Pongkai Istiqomah"/>
        <s v="Binamang"/>
        <s v="Koto Tuo Barat"/>
        <s v="Kuok"/>
        <s v="Merangin"/>
        <s v="Empat Balai"/>
        <s v="Silam"/>
        <s v="Bukit Melintang"/>
        <s v="Pulau Terap"/>
        <s v="Lereng"/>
        <s v="Batu Langka Kecil"/>
        <s v="Pangkalan Baru"/>
        <s v="Desa Baru"/>
        <s v="Teratak Buluh"/>
        <s v="Lubuk Siam"/>
        <s v="Buluh Cina"/>
        <s v="Buluh Nipis"/>
        <s v="Tanah Merah"/>
        <s v="Pandau Jaya"/>
        <s v="Tanjung Balam"/>
        <s v="Kepau Jaya"/>
        <s v="Pangkalan Serik"/>
        <s v="Kubang Jaya"/>
        <s v="Lipat Kain"/>
        <s v="Kuntu"/>
        <s v="Padang Sawah"/>
        <s v="Domo"/>
        <s v="IV Koto Setingkai"/>
        <s v="Teluk Paman"/>
        <s v="Sungai Geringging"/>
        <s v="Sungai Paku"/>
        <s v="Muara Selayah"/>
        <s v="Sungai Rambai"/>
        <s v="Tanjung Harapan"/>
        <s v="Sungai Raja"/>
        <s v="Sungai Sarik"/>
        <s v="Lipat Kain Utara"/>
        <s v="Lipat Kain Selatan"/>
        <s v="Kuntu Darussalam"/>
        <s v="Tanjung Mas"/>
        <s v="Sungai Harapan"/>
        <s v="Sungai Liti"/>
        <s v="Teluk Paman Timur"/>
        <s v="Sungai Pagar"/>
        <s v="Mentulik"/>
        <s v="Sungai Simpang Dua"/>
        <s v="Sungai Bungo"/>
        <s v="Rantau Kasih"/>
        <s v="Sungai Petai"/>
        <s v="Gading Permai"/>
        <s v="Bangun Sari"/>
        <s v="Gema"/>
        <s v="Tanjung Belit"/>
        <s v="Tanjung Belit Selatan"/>
        <s v="Koto Lama"/>
        <s v="Batu Sanggan"/>
        <s v="Aur Kuning"/>
        <s v="Ludai"/>
        <s v="Tanjung Karang"/>
        <s v="Batu Sasak"/>
        <s v="Pangkalan Kapas"/>
        <s v="Kebun Tinggi"/>
        <s v="Tanjung Beringin"/>
        <s v="Gajah Bertalut"/>
        <s v="Danau Sontul"/>
        <s v="Pangkalan Serai"/>
        <s v="Dua Sepakat"/>
        <s v="Terusan"/>
        <s v="Deras Tajak"/>
        <s v="Sungai Santi"/>
        <s v="Subayang Jaya"/>
        <s v="Tanjung Permai"/>
        <s v="Bukit Betung"/>
        <s v="Muaro Bio"/>
        <s v="Lubuk Bigau"/>
        <s v="Petapahan"/>
        <s v="Pantai Cermin"/>
        <s v="Petapahan Jaya"/>
        <s v="Mukti Sari"/>
        <s v="Sungai Putih"/>
        <s v="Indra Sakti"/>
        <s v="Gading Sari"/>
        <s v="Sumber Makmur"/>
        <s v="Pancuran Gading"/>
        <s v="Sari Galuh"/>
        <s v="Tri Manunggal"/>
        <s v="Air Terbit"/>
        <s v="Tanjung Sawit"/>
        <s v="Pagaruyung"/>
        <s v="Sibuak"/>
        <s v="Pelambaian"/>
        <s v="Kenantan"/>
        <s v="Indrapuri"/>
        <s v="Sungai Lambu Makmur"/>
        <s v="Muara Mahat Baru"/>
        <s v="Karya Indah"/>
        <s v="Kijang Rejo"/>
        <s v="Sungai Agung"/>
        <s v="Bencah Kelubi"/>
        <s v="Batu Gajah"/>
        <s v="Koto Garo"/>
        <s v="Sekijang"/>
        <s v="Beringin Lestari"/>
        <s v="Kota Bangun"/>
        <s v="Cinta Damai"/>
        <s v="Suka Maju"/>
        <s v="Kota Baru"/>
        <s v="Tebing Lestari"/>
        <s v="Tanah Tinggi"/>
        <s v="Koto Aman"/>
        <s v="Tapung Lestari"/>
        <s v="Tapung Makmur"/>
        <s v="Tandan Sari"/>
        <s v="Gerbang Sari"/>
        <s v="Kijang Jaya"/>
        <s v="Kijang Makmur"/>
        <s v="Senama Nenek"/>
        <s v="Kasikan"/>
        <s v="Bukit Kemuning"/>
        <s v="Danau Lancang"/>
        <s v="Muara Intan"/>
        <s v="Intan Jaya"/>
        <s v="Tanah Datar"/>
        <s v="Rimba Jaya"/>
        <s v="Rimba Makmur"/>
        <s v="Rimba Beringin"/>
        <s v="Sukaramai"/>
        <s v="Sumber Sari"/>
        <s v="Kusau Makmur"/>
        <s v="Talang Danto"/>
        <s v="Salo"/>
        <s v="Siabu"/>
        <s v="Salo Timur"/>
        <s v="Sipungguk"/>
        <s v="Ganting Damai"/>
        <s v="Ganting"/>
        <s v="Pulau Payung"/>
        <s v="Teratak"/>
        <s v="Alam Panjang"/>
        <s v="Bukit Kratai"/>
        <s v="Batang Batindih"/>
        <s v="Tambusai"/>
        <s v="Simpang Petai"/>
        <s v="Pulau"/>
        <s v="Pasir Sialang"/>
        <s v="Pulau Lawas"/>
        <s v="Muara Uwai"/>
        <s v="Laboy Jaya"/>
        <s v="Bukit Payung"/>
        <s v="Suka Mulya"/>
        <s v="Bukit Sembilan"/>
        <s v="Binuang"/>
        <s v="Kampung Pinang"/>
        <s v="Pantai Raja"/>
        <s v="Hangtuah"/>
        <s v="Sialang Kubang"/>
        <s v="Lubuk Sakat"/>
        <s v="Pulau Birandang"/>
        <s v="Pulau Rambai"/>
        <s v="Kampar"/>
        <s v="Koto Perambahan"/>
        <s v="Deli Makmur"/>
        <s v="Sungai Tarap"/>
        <s v="Tanjung Bungo"/>
        <s v="Sawah Baru"/>
        <s v="Muara Jalai"/>
        <s v="Sawah"/>
        <s v="Kampung Panjang"/>
        <s v="Kayu Aro"/>
        <s v="Sungai Tonang"/>
        <s v="Sungai Jalau"/>
        <s v="Sendayan"/>
        <s v="Naga Beralih"/>
        <s v="Simalinyang"/>
        <s v="Bina Baru"/>
        <s v="Hidup Baru"/>
        <s v="Karya Bakti"/>
        <s v="Lubuk Sakai"/>
        <s v="Penghidupan"/>
        <s v="Mayang Pongkai"/>
        <s v="Koto Damai"/>
        <s v="Utama Karya"/>
        <s v="Bukit Sakai"/>
        <s v="Mekar Jaya"/>
        <s v="Kebun Durian"/>
        <s v="Gunung Sahilan"/>
        <s v="Gunung Sari"/>
        <s v="Suka Makmur"/>
        <s v="Subarak"/>
        <s v="Sungai Lipai"/>
        <s v="Sahilan Darussalam"/>
        <s v="Gunung Mulya"/>
        <s v="Makmur Sejahtera"/>
        <s v="Siberuang"/>
        <s v="Bandur Picak"/>
        <s v="Gunung Malelo"/>
        <s v="Tabing"/>
        <s v="Pongkai"/>
        <s v="Tanjung"/>
      </sharedItems>
    </cacheField>
    <cacheField name="JUMLAH KELUARGA" numFmtId="0">
      <sharedItems containsSemiMixedTypes="0" containsString="0" containsNumber="1" containsInteger="1" minValue="8" maxValue="35026"/>
    </cacheField>
    <cacheField name="JUMLAH INDIVIDU" numFmtId="0">
      <sharedItems containsSemiMixedTypes="0" containsString="0" containsNumber="1" containsInteger="1" minValue="15" maxValue="123543" count="703">
        <n v="13875"/>
        <n v="14928"/>
        <n v="6471"/>
        <n v="5956"/>
        <n v="6573"/>
        <n v="5894"/>
        <n v="2480"/>
        <n v="3616"/>
        <n v="5997"/>
        <n v="3356"/>
        <n v="4386"/>
        <n v="1843"/>
        <n v="2718"/>
        <n v="2845"/>
        <n v="2290"/>
        <n v="2139"/>
        <n v="1848"/>
        <n v="1492"/>
        <n v="2436"/>
        <n v="1511"/>
        <n v="2787"/>
        <n v="1535"/>
        <n v="3350"/>
        <n v="4211"/>
        <n v="1881"/>
        <n v="3141"/>
        <n v="2918"/>
        <n v="2195"/>
        <n v="2839"/>
        <n v="28782"/>
        <n v="19551"/>
        <n v="1591"/>
        <n v="2087"/>
        <n v="4752"/>
        <n v="36313"/>
        <n v="3680"/>
        <n v="1491"/>
        <n v="2533"/>
        <n v="1300"/>
        <n v="15"/>
        <n v="2900"/>
        <n v="1780"/>
        <n v="2901"/>
        <n v="2186"/>
        <n v="2271"/>
        <n v="2289"/>
        <n v="2459"/>
        <n v="1455"/>
        <n v="1827"/>
        <n v="2626"/>
        <n v="690"/>
        <n v="1187"/>
        <n v="1251"/>
        <n v="8860"/>
        <n v="1819"/>
        <n v="3019"/>
        <n v="3282"/>
        <n v="2654"/>
        <n v="1133"/>
        <n v="2323"/>
        <n v="2664"/>
        <n v="2267"/>
        <n v="6138"/>
        <n v="15029"/>
        <n v="5131"/>
        <n v="2024"/>
        <n v="1773"/>
        <n v="2370"/>
        <n v="18230"/>
        <n v="35416"/>
        <n v="855"/>
        <n v="5339"/>
        <n v="1839"/>
        <n v="32985"/>
        <n v="4984"/>
        <n v="4109"/>
        <n v="1183"/>
        <n v="1711"/>
        <n v="1589"/>
        <n v="1361"/>
        <n v="1295"/>
        <n v="1705"/>
        <n v="782"/>
        <n v="673"/>
        <n v="1314"/>
        <n v="1725"/>
        <n v="2568"/>
        <n v="4084"/>
        <n v="2628"/>
        <n v="1231"/>
        <n v="2077"/>
        <n v="884"/>
        <n v="4980"/>
        <n v="1111"/>
        <n v="2374"/>
        <n v="1436"/>
        <n v="1579"/>
        <n v="2006"/>
        <n v="605"/>
        <n v="1276"/>
        <n v="1461"/>
        <n v="879"/>
        <n v="685"/>
        <n v="632"/>
        <n v="370"/>
        <n v="646"/>
        <n v="415"/>
        <n v="580"/>
        <n v="1272"/>
        <n v="289"/>
        <n v="446"/>
        <n v="525"/>
        <n v="444"/>
        <n v="377"/>
        <n v="386"/>
        <n v="152"/>
        <n v="400"/>
        <n v="287"/>
        <n v="253"/>
        <n v="306"/>
        <n v="280"/>
        <n v="645"/>
        <n v="121"/>
        <n v="204"/>
        <n v="17682"/>
        <n v="10800"/>
        <n v="4579"/>
        <n v="2545"/>
        <n v="2790"/>
        <n v="2649"/>
        <n v="3501"/>
        <n v="4763"/>
        <n v="3042"/>
        <n v="3864"/>
        <n v="3827"/>
        <n v="1629"/>
        <n v="6142"/>
        <n v="1287"/>
        <n v="2391"/>
        <n v="1816"/>
        <n v="2627"/>
        <n v="5039"/>
        <n v="1559"/>
        <n v="22674"/>
        <n v="3959"/>
        <n v="3385"/>
        <n v="3760"/>
        <n v="1117"/>
        <n v="11658"/>
        <n v="8894"/>
        <n v="3105"/>
        <n v="5495"/>
        <n v="2633"/>
        <n v="2191"/>
        <n v="3935"/>
        <n v="2199"/>
        <n v="2802"/>
        <n v="1620"/>
        <n v="1981"/>
        <n v="2231"/>
        <n v="1393"/>
        <n v="2873"/>
        <n v="5065"/>
        <n v="4609"/>
        <n v="11044"/>
        <n v="14667"/>
        <n v="4791"/>
        <n v="20143"/>
        <n v="942"/>
        <n v="1298"/>
        <n v="1745"/>
        <n v="2042"/>
        <n v="2246"/>
        <n v="5771"/>
        <n v="8414"/>
        <n v="5081"/>
        <n v="5180"/>
        <n v="3115"/>
        <n v="7645"/>
        <n v="6296"/>
        <n v="4873"/>
        <n v="3696"/>
        <n v="2409"/>
        <n v="3236"/>
        <n v="3939"/>
        <n v="3254"/>
        <n v="3645"/>
        <n v="2029"/>
        <n v="2862"/>
        <n v="2269"/>
        <n v="1787"/>
        <n v="3352"/>
        <n v="11014"/>
        <n v="3708"/>
        <n v="4104"/>
        <n v="3625"/>
        <n v="3453"/>
        <n v="3903"/>
        <n v="2406"/>
        <n v="2063"/>
        <n v="2121"/>
        <n v="5652"/>
        <n v="6864"/>
        <n v="4059"/>
        <n v="2538"/>
        <n v="5333"/>
        <n v="3380"/>
        <n v="4623"/>
        <n v="5402"/>
        <n v="1215"/>
        <n v="983"/>
        <n v="1488"/>
        <n v="2146"/>
        <n v="1877"/>
        <n v="3357"/>
        <n v="3267"/>
        <n v="1799"/>
        <n v="728"/>
        <n v="2472"/>
        <n v="3542"/>
        <n v="2382"/>
        <n v="2562"/>
        <n v="3547"/>
        <n v="5806"/>
        <n v="2611"/>
        <n v="2478"/>
        <n v="2303"/>
        <n v="4369"/>
        <n v="2445"/>
        <n v="2207"/>
        <n v="1359"/>
        <n v="1317"/>
        <n v="1986"/>
        <n v="4138"/>
        <n v="1704"/>
        <n v="4706"/>
        <n v="3168"/>
        <n v="1424"/>
        <n v="2504"/>
        <n v="1343"/>
        <n v="2732"/>
        <n v="1669"/>
        <n v="3848"/>
        <n v="3810"/>
        <n v="5042"/>
        <n v="1931"/>
        <n v="1713"/>
        <n v="4571"/>
        <n v="13952"/>
        <n v="14989"/>
        <n v="6523"/>
        <n v="5978"/>
        <n v="6598"/>
        <n v="5924"/>
        <n v="2487"/>
        <n v="3638"/>
        <n v="6027"/>
        <n v="3378"/>
        <n v="4409"/>
        <n v="1849"/>
        <n v="2730"/>
        <n v="2850"/>
        <n v="2295"/>
        <n v="2137"/>
        <n v="1512"/>
        <n v="2440"/>
        <n v="1516"/>
        <n v="2796"/>
        <n v="1552"/>
        <n v="123543"/>
        <n v="4240"/>
        <n v="1899"/>
        <n v="3172"/>
        <n v="2916"/>
        <n v="2216"/>
        <n v="2846"/>
        <n v="29020"/>
        <n v="19747"/>
        <n v="1598"/>
        <n v="2081"/>
        <n v="4769"/>
        <n v="36635"/>
        <n v="3709"/>
        <n v="1499"/>
        <n v="2536"/>
        <n v="1779"/>
        <n v="2904"/>
        <n v="2205"/>
        <n v="2268"/>
        <n v="2306"/>
        <n v="2465"/>
        <n v="1476"/>
        <n v="1832"/>
        <n v="2622"/>
        <n v="700"/>
        <n v="1196"/>
        <n v="1256"/>
        <n v="8904"/>
        <n v="1833"/>
        <n v="3011"/>
        <n v="3287"/>
        <n v="1138"/>
        <n v="2341"/>
        <n v="2694"/>
        <n v="2279"/>
        <n v="6192"/>
        <n v="15136"/>
        <n v="5209"/>
        <n v="2033"/>
        <n v="1760"/>
        <n v="2401"/>
        <n v="18353"/>
        <n v="35629"/>
        <n v="863"/>
        <n v="5401"/>
        <n v="1860"/>
        <n v="33230"/>
        <n v="5027"/>
        <n v="4134"/>
        <n v="1716"/>
        <n v="1599"/>
        <n v="1377"/>
        <n v="1304"/>
        <n v="1706"/>
        <n v="792"/>
        <n v="1218"/>
        <n v="678"/>
        <n v="1357"/>
        <n v="1741"/>
        <n v="2580"/>
        <n v="4127"/>
        <n v="2647"/>
        <n v="1246"/>
        <n v="676"/>
        <n v="881"/>
        <n v="5009"/>
        <n v="1123"/>
        <n v="2383"/>
        <n v="1434"/>
        <n v="1594"/>
        <n v="2031"/>
        <n v="614"/>
        <n v="1282"/>
        <n v="1458"/>
        <n v="687"/>
        <n v="637"/>
        <n v="374"/>
        <n v="652"/>
        <n v="414"/>
        <n v="583"/>
        <n v="1273"/>
        <n v="445"/>
        <n v="529"/>
        <n v="382"/>
        <n v="155"/>
        <n v="288"/>
        <n v="254"/>
        <n v="310"/>
        <n v="206"/>
        <n v="17849"/>
        <n v="10897"/>
        <n v="4628"/>
        <n v="2561"/>
        <n v="2798"/>
        <n v="2670"/>
        <n v="3536"/>
        <n v="4818"/>
        <n v="3052"/>
        <n v="3872"/>
        <n v="3832"/>
        <n v="6210"/>
        <n v="1288"/>
        <n v="2408"/>
        <n v="1825"/>
        <n v="2631"/>
        <n v="5078"/>
        <n v="1563"/>
        <n v="2572"/>
        <n v="22926"/>
        <n v="4003"/>
        <n v="3426"/>
        <n v="3787"/>
        <n v="1127"/>
        <n v="11745"/>
        <n v="8968"/>
        <n v="3112"/>
        <n v="5523"/>
        <n v="2650"/>
        <n v="2206"/>
        <n v="3958"/>
        <n v="2219"/>
        <n v="2820"/>
        <n v="1634"/>
        <n v="1989"/>
        <n v="2243"/>
        <n v="1400"/>
        <n v="2885"/>
        <n v="5115"/>
        <n v="4635"/>
        <n v="11139"/>
        <n v="14825"/>
        <n v="4853"/>
        <n v="20384"/>
        <n v="946"/>
        <n v="1794"/>
        <n v="2032"/>
        <n v="2236"/>
        <n v="5819"/>
        <n v="8538"/>
        <n v="5121"/>
        <n v="5260"/>
        <n v="3129"/>
        <n v="7703"/>
        <n v="6323"/>
        <n v="4905"/>
        <n v="3711"/>
        <n v="2429"/>
        <n v="3256"/>
        <n v="3932"/>
        <n v="3266"/>
        <n v="3655"/>
        <n v="2036"/>
        <n v="2875"/>
        <n v="2288"/>
        <n v="1798"/>
        <n v="3359"/>
        <n v="11109"/>
        <n v="3730"/>
        <n v="4158"/>
        <n v="3629"/>
        <n v="3470"/>
        <n v="2425"/>
        <n v="2074"/>
        <n v="2140"/>
        <n v="5708"/>
        <n v="6898"/>
        <n v="4083"/>
        <n v="2548"/>
        <n v="5340"/>
        <n v="4659"/>
        <n v="5444"/>
        <n v="1207"/>
        <n v="980"/>
        <n v="1504"/>
        <n v="2138"/>
        <n v="1887"/>
        <n v="3367"/>
        <n v="3261"/>
        <n v="1802"/>
        <n v="734"/>
        <n v="2474"/>
        <n v="3539"/>
        <n v="2386"/>
        <n v="2574"/>
        <n v="3587"/>
        <n v="5849"/>
        <n v="2607"/>
        <n v="2499"/>
        <n v="2318"/>
        <n v="2451"/>
        <n v="1363"/>
        <n v="1316"/>
        <n v="1992"/>
        <n v="4178"/>
        <n v="1723"/>
        <n v="4738"/>
        <n v="3176"/>
        <n v="2543"/>
        <n v="1341"/>
        <n v="2749"/>
        <n v="1670"/>
        <n v="3850"/>
        <n v="3840"/>
        <n v="5041"/>
        <n v="1923"/>
        <n v="1727"/>
        <n v="4600"/>
        <n v="14024"/>
        <n v="15105"/>
        <n v="6588"/>
        <n v="5998"/>
        <n v="6641"/>
        <n v="5969"/>
        <n v="2485"/>
        <n v="3660"/>
        <n v="6099"/>
        <n v="3392"/>
        <n v="4427"/>
        <n v="1857"/>
        <n v="2747"/>
        <n v="2877"/>
        <n v="2307"/>
        <n v="2155"/>
        <n v="1866"/>
        <n v="2457"/>
        <n v="1531"/>
        <n v="2817"/>
        <n v="1548"/>
        <n v="3394"/>
        <n v="4271"/>
        <n v="1912"/>
        <n v="3186"/>
        <n v="2945"/>
        <n v="2235"/>
        <n v="2859"/>
        <n v="29211"/>
        <n v="20003"/>
        <n v="1617"/>
        <n v="2092"/>
        <n v="4813"/>
        <n v="36853"/>
        <n v="3759"/>
        <n v="1509"/>
        <n v="2558"/>
        <n v="1313"/>
        <n v="2921"/>
        <n v="1795"/>
        <n v="2912"/>
        <n v="2220"/>
        <n v="2254"/>
        <n v="2327"/>
        <n v="2468"/>
        <n v="1474"/>
        <n v="1847"/>
        <n v="713"/>
        <n v="1212"/>
        <n v="1263"/>
        <n v="8929"/>
        <n v="1817"/>
        <n v="3015"/>
        <n v="3302"/>
        <n v="2712"/>
        <n v="1152"/>
        <n v="2355"/>
        <n v="2752"/>
        <n v="2297"/>
        <n v="6248"/>
        <n v="15283"/>
        <n v="5248"/>
        <n v="2046"/>
        <n v="2423"/>
        <n v="18431"/>
        <n v="35703"/>
        <n v="878"/>
        <n v="5475"/>
        <n v="1869"/>
        <n v="33488"/>
        <n v="5088"/>
        <n v="4164"/>
        <n v="1174"/>
        <n v="1616"/>
        <n v="1397"/>
        <n v="1309"/>
        <n v="795"/>
        <n v="1264"/>
        <n v="681"/>
        <n v="1370"/>
        <n v="1777"/>
        <n v="4154"/>
        <n v="2686"/>
        <n v="1275"/>
        <n v="2103"/>
        <n v="886"/>
        <n v="5029"/>
        <n v="2388"/>
        <n v="1430"/>
        <n v="1615"/>
        <n v="619"/>
        <n v="1292"/>
        <n v="1466"/>
        <n v="895"/>
        <n v="696"/>
        <n v="654"/>
        <n v="586"/>
        <n v="1277"/>
        <n v="292"/>
        <n v="447"/>
        <n v="521"/>
        <n v="449"/>
        <n v="381"/>
        <n v="153"/>
        <n v="397"/>
        <n v="291"/>
        <n v="252"/>
        <n v="311"/>
        <n v="282"/>
        <n v="212"/>
        <n v="17952"/>
        <n v="10926"/>
        <n v="4640"/>
        <n v="2594"/>
        <n v="2696"/>
        <n v="3545"/>
        <n v="4854"/>
        <n v="3087"/>
        <n v="3869"/>
        <n v="3847"/>
        <n v="1626"/>
        <n v="6259"/>
        <n v="1301"/>
        <n v="2420"/>
        <n v="1831"/>
        <n v="2666"/>
        <n v="5120"/>
        <n v="1573"/>
        <n v="2571"/>
        <n v="23181"/>
        <n v="4037"/>
        <n v="3403"/>
        <n v="3803"/>
        <n v="1128"/>
        <n v="11802"/>
        <n v="9031"/>
        <n v="5571"/>
        <n v="2672"/>
        <n v="2224"/>
        <n v="3973"/>
        <n v="2238"/>
        <n v="1658"/>
        <n v="2015"/>
        <n v="2241"/>
        <n v="1418"/>
        <n v="2887"/>
        <n v="5144"/>
        <n v="4639"/>
        <n v="11196"/>
        <n v="14903"/>
        <n v="4885"/>
        <n v="20699"/>
        <n v="1267"/>
        <n v="2056"/>
        <n v="2248"/>
        <n v="5877"/>
        <n v="8553"/>
        <n v="5142"/>
        <n v="5316"/>
        <n v="3132"/>
        <n v="7766"/>
        <n v="6397"/>
        <n v="4916"/>
        <n v="3720"/>
        <n v="2453"/>
        <n v="3286"/>
        <n v="3964"/>
        <n v="3307"/>
        <n v="2040"/>
        <n v="2914"/>
        <n v="2293"/>
        <n v="1808"/>
        <n v="3384"/>
        <n v="11175"/>
        <n v="3743"/>
        <n v="4183"/>
        <n v="3649"/>
        <n v="3457"/>
        <n v="3944"/>
        <n v="2449"/>
        <n v="2094"/>
        <n v="2129"/>
        <n v="5737"/>
        <n v="6942"/>
        <n v="4110"/>
        <n v="2564"/>
        <n v="5410"/>
        <n v="3415"/>
        <n v="4705"/>
        <n v="5486"/>
        <n v="988"/>
        <n v="2156"/>
        <n v="1895"/>
        <n v="3400"/>
        <n v="3299"/>
        <n v="1818"/>
        <n v="736"/>
        <n v="2514"/>
        <n v="3563"/>
        <n v="2410"/>
        <n v="2591"/>
        <n v="3591"/>
        <n v="5855"/>
        <n v="2624"/>
        <n v="2503"/>
        <n v="2336"/>
        <n v="4414"/>
        <n v="2470"/>
        <n v="2217"/>
        <n v="1329"/>
        <n v="2001"/>
        <n v="4181"/>
        <n v="1761"/>
        <n v="4770"/>
        <n v="3179"/>
        <n v="1449"/>
        <n v="2549"/>
        <n v="1342"/>
        <n v="2765"/>
        <n v="1692"/>
        <n v="3884"/>
        <n v="3861"/>
        <n v="5014"/>
        <n v="1930"/>
        <n v="1720"/>
        <n v="4608"/>
      </sharedItems>
    </cacheField>
    <cacheField name="DESIL 1 KELUARGA" numFmtId="0">
      <sharedItems containsSemiMixedTypes="0" containsString="0" containsNumber="1" containsInteger="1" minValue="1" maxValue="1990"/>
    </cacheField>
    <cacheField name="DESIL 1 INDIVIDU" numFmtId="0">
      <sharedItems containsSemiMixedTypes="0" containsString="0" containsNumber="1" containsInteger="1" minValue="2" maxValue="7993"/>
    </cacheField>
    <cacheField name="DESIL 2 KELUARGA" numFmtId="0">
      <sharedItems containsSemiMixedTypes="0" containsString="0" containsNumber="1" containsInteger="1" minValue="0" maxValue="1671"/>
    </cacheField>
    <cacheField name="DESIL 2 INDIVIDU" numFmtId="0">
      <sharedItems containsSemiMixedTypes="0" containsString="0" containsNumber="1" containsInteger="1" minValue="0" maxValue="6571"/>
    </cacheField>
    <cacheField name="DESIL 3 KELUARGA" numFmtId="0">
      <sharedItems containsSemiMixedTypes="0" containsString="0" containsNumber="1" containsInteger="1" minValue="0" maxValue="1955"/>
    </cacheField>
    <cacheField name="DESIL 3 INDIVIDU" numFmtId="0">
      <sharedItems containsSemiMixedTypes="0" containsString="0" containsNumber="1" containsInteger="1" minValue="0" maxValue="7467"/>
    </cacheField>
    <cacheField name="DESIL 4 KELUARGA" numFmtId="0">
      <sharedItems containsSemiMixedTypes="0" containsString="0" containsNumber="1" containsInteger="1" minValue="1" maxValue="2257"/>
    </cacheField>
    <cacheField name="DESIL 4 INDIVIDU" numFmtId="0">
      <sharedItems containsSemiMixedTypes="0" containsString="0" containsNumber="1" containsInteger="1" minValue="1" maxValue="8390"/>
    </cacheField>
    <cacheField name="DESIL 5 KELUARGA" numFmtId="0">
      <sharedItems containsSemiMixedTypes="0" containsString="0" containsNumber="1" containsInteger="1" minValue="2" maxValue="2689"/>
    </cacheField>
    <cacheField name="DESIL 5 INDIVIDU" numFmtId="0">
      <sharedItems containsSemiMixedTypes="0" containsString="0" containsNumber="1" containsInteger="1" minValue="5" maxValue="9450"/>
    </cacheField>
    <cacheField name="DESL 6 -10 KELUARGA" numFmtId="0">
      <sharedItems containsSemiMixedTypes="0" containsString="0" containsNumber="1" containsInteger="1" minValue="1" maxValue="21792"/>
    </cacheField>
    <cacheField name="DESIL 6-10 INDIVIDU" numFmtId="0">
      <sharedItems containsSemiMixedTypes="0" containsString="0" containsNumber="1" containsInteger="1" minValue="1" maxValue="77121"/>
    </cacheField>
    <cacheField name="BELUM PEMERINGKATAN KELUARGA" numFmtId="0">
      <sharedItems containsSemiMixedTypes="0" containsString="0" containsNumber="1" containsInteger="1" minValue="0" maxValue="2672"/>
    </cacheField>
    <cacheField name="BELUM PEMERINGKATAN INDIVIDU" numFmtId="0">
      <sharedItems containsSemiMixedTypes="0" containsString="0" containsNumber="1" containsInteger="1" minValue="0" maxValue="6551"/>
    </cacheField>
    <cacheField name="NON AKTIF KELUARGA" numFmtId="0">
      <sharedItems containsSemiMixedTypes="0" containsString="0" containsNumber="1" containsInteger="1" minValue="0" maxValue="741"/>
    </cacheField>
    <cacheField name="NON AKTIF INDIVIDU" numFmtId="0">
      <sharedItems containsSemiMixedTypes="0" containsString="0" containsNumber="1" containsInteger="1" minValue="0" maxValue="922"/>
    </cacheField>
  </cacheFields>
  <extLst>
    <ext xmlns:x14="http://schemas.microsoft.com/office/spreadsheetml/2009/9/main" uri="{725AE2AE-9491-48be-B2B4-4EB974FC3084}">
      <x14:pivotCacheDefinition pivotCacheId="14636758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1">
  <r>
    <x v="0"/>
    <x v="0"/>
    <x v="0"/>
    <x v="0"/>
    <n v="4154"/>
    <x v="0"/>
    <n v="229"/>
    <n v="831"/>
    <n v="183"/>
    <n v="703"/>
    <n v="187"/>
    <n v="699"/>
    <n v="241"/>
    <n v="887"/>
    <n v="237"/>
    <n v="798"/>
    <n v="2653"/>
    <n v="8982"/>
    <n v="424"/>
    <n v="975"/>
    <n v="78"/>
    <n v="54"/>
  </r>
  <r>
    <x v="0"/>
    <x v="0"/>
    <x v="0"/>
    <x v="1"/>
    <n v="4483"/>
    <x v="1"/>
    <n v="176"/>
    <n v="668"/>
    <n v="180"/>
    <n v="680"/>
    <n v="193"/>
    <n v="758"/>
    <n v="254"/>
    <n v="916"/>
    <n v="265"/>
    <n v="904"/>
    <n v="2978"/>
    <n v="9925"/>
    <n v="437"/>
    <n v="1077"/>
    <n v="106"/>
    <n v="59"/>
  </r>
  <r>
    <x v="0"/>
    <x v="0"/>
    <x v="0"/>
    <x v="2"/>
    <n v="1922"/>
    <x v="2"/>
    <n v="86"/>
    <n v="310"/>
    <n v="87"/>
    <n v="345"/>
    <n v="126"/>
    <n v="467"/>
    <n v="144"/>
    <n v="500"/>
    <n v="116"/>
    <n v="399"/>
    <n v="1233"/>
    <n v="4156"/>
    <n v="130"/>
    <n v="294"/>
    <n v="44"/>
    <n v="27"/>
  </r>
  <r>
    <x v="0"/>
    <x v="0"/>
    <x v="0"/>
    <x v="3"/>
    <n v="1615"/>
    <x v="3"/>
    <n v="161"/>
    <n v="641"/>
    <n v="131"/>
    <n v="522"/>
    <n v="117"/>
    <n v="449"/>
    <n v="136"/>
    <n v="519"/>
    <n v="110"/>
    <n v="411"/>
    <n v="853"/>
    <n v="3136"/>
    <n v="107"/>
    <n v="278"/>
    <n v="30"/>
    <n v="20"/>
  </r>
  <r>
    <x v="0"/>
    <x v="0"/>
    <x v="1"/>
    <x v="4"/>
    <n v="1942"/>
    <x v="4"/>
    <n v="178"/>
    <n v="731"/>
    <n v="168"/>
    <n v="657"/>
    <n v="183"/>
    <n v="745"/>
    <n v="153"/>
    <n v="535"/>
    <n v="153"/>
    <n v="508"/>
    <n v="957"/>
    <n v="3048"/>
    <n v="150"/>
    <n v="349"/>
    <n v="29"/>
    <n v="47"/>
  </r>
  <r>
    <x v="0"/>
    <x v="0"/>
    <x v="1"/>
    <x v="5"/>
    <n v="1818"/>
    <x v="5"/>
    <n v="135"/>
    <n v="521"/>
    <n v="163"/>
    <n v="656"/>
    <n v="155"/>
    <n v="535"/>
    <n v="181"/>
    <n v="603"/>
    <n v="175"/>
    <n v="564"/>
    <n v="909"/>
    <n v="2804"/>
    <n v="100"/>
    <n v="211"/>
    <n v="45"/>
    <n v="49"/>
  </r>
  <r>
    <x v="0"/>
    <x v="0"/>
    <x v="1"/>
    <x v="6"/>
    <n v="774"/>
    <x v="6"/>
    <n v="87"/>
    <n v="325"/>
    <n v="99"/>
    <n v="353"/>
    <n v="81"/>
    <n v="280"/>
    <n v="87"/>
    <n v="269"/>
    <n v="72"/>
    <n v="212"/>
    <n v="297"/>
    <n v="950"/>
    <n v="51"/>
    <n v="91"/>
    <n v="17"/>
    <n v="28"/>
  </r>
  <r>
    <x v="0"/>
    <x v="0"/>
    <x v="1"/>
    <x v="7"/>
    <n v="1099"/>
    <x v="7"/>
    <n v="202"/>
    <n v="780"/>
    <n v="221"/>
    <n v="858"/>
    <n v="170"/>
    <n v="581"/>
    <n v="120"/>
    <n v="360"/>
    <n v="99"/>
    <n v="341"/>
    <n v="217"/>
    <n v="594"/>
    <n v="70"/>
    <n v="102"/>
    <n v="15"/>
    <n v="29"/>
  </r>
  <r>
    <x v="0"/>
    <x v="0"/>
    <x v="1"/>
    <x v="8"/>
    <n v="1784"/>
    <x v="8"/>
    <n v="161"/>
    <n v="650"/>
    <n v="151"/>
    <n v="599"/>
    <n v="145"/>
    <n v="559"/>
    <n v="143"/>
    <n v="485"/>
    <n v="164"/>
    <n v="579"/>
    <n v="904"/>
    <n v="2909"/>
    <n v="116"/>
    <n v="216"/>
    <n v="29"/>
    <n v="44"/>
  </r>
  <r>
    <x v="0"/>
    <x v="0"/>
    <x v="1"/>
    <x v="9"/>
    <n v="1045"/>
    <x v="9"/>
    <n v="116"/>
    <n v="463"/>
    <n v="129"/>
    <n v="513"/>
    <n v="138"/>
    <n v="458"/>
    <n v="92"/>
    <n v="291"/>
    <n v="85"/>
    <n v="265"/>
    <n v="440"/>
    <n v="1290"/>
    <n v="45"/>
    <n v="76"/>
    <n v="18"/>
    <n v="26"/>
  </r>
  <r>
    <x v="0"/>
    <x v="0"/>
    <x v="1"/>
    <x v="10"/>
    <n v="1311"/>
    <x v="10"/>
    <n v="172"/>
    <n v="706"/>
    <n v="155"/>
    <n v="597"/>
    <n v="141"/>
    <n v="506"/>
    <n v="127"/>
    <n v="457"/>
    <n v="118"/>
    <n v="412"/>
    <n v="472"/>
    <n v="1397"/>
    <n v="126"/>
    <n v="311"/>
    <n v="24"/>
    <n v="35"/>
  </r>
  <r>
    <x v="0"/>
    <x v="0"/>
    <x v="1"/>
    <x v="11"/>
    <n v="574"/>
    <x v="11"/>
    <n v="86"/>
    <n v="325"/>
    <n v="109"/>
    <n v="416"/>
    <n v="79"/>
    <n v="287"/>
    <n v="48"/>
    <n v="136"/>
    <n v="52"/>
    <n v="162"/>
    <n v="169"/>
    <n v="470"/>
    <n v="31"/>
    <n v="47"/>
    <n v="15"/>
    <n v="26"/>
  </r>
  <r>
    <x v="0"/>
    <x v="0"/>
    <x v="1"/>
    <x v="12"/>
    <n v="810"/>
    <x v="12"/>
    <n v="89"/>
    <n v="345"/>
    <n v="112"/>
    <n v="448"/>
    <n v="99"/>
    <n v="386"/>
    <n v="82"/>
    <n v="303"/>
    <n v="75"/>
    <n v="232"/>
    <n v="328"/>
    <n v="966"/>
    <n v="25"/>
    <n v="38"/>
    <n v="16"/>
    <n v="20"/>
  </r>
  <r>
    <x v="0"/>
    <x v="0"/>
    <x v="1"/>
    <x v="13"/>
    <n v="814"/>
    <x v="13"/>
    <n v="113"/>
    <n v="504"/>
    <n v="133"/>
    <n v="542"/>
    <n v="98"/>
    <n v="361"/>
    <n v="75"/>
    <n v="231"/>
    <n v="67"/>
    <n v="185"/>
    <n v="300"/>
    <n v="967"/>
    <n v="28"/>
    <n v="55"/>
    <n v="27"/>
    <n v="24"/>
  </r>
  <r>
    <x v="0"/>
    <x v="0"/>
    <x v="1"/>
    <x v="14"/>
    <n v="715"/>
    <x v="14"/>
    <n v="58"/>
    <n v="194"/>
    <n v="91"/>
    <n v="370"/>
    <n v="109"/>
    <n v="397"/>
    <n v="67"/>
    <n v="243"/>
    <n v="58"/>
    <n v="173"/>
    <n v="290"/>
    <n v="845"/>
    <n v="42"/>
    <n v="68"/>
    <n v="8"/>
    <n v="16"/>
  </r>
  <r>
    <x v="0"/>
    <x v="0"/>
    <x v="1"/>
    <x v="15"/>
    <n v="659"/>
    <x v="15"/>
    <n v="84"/>
    <n v="338"/>
    <n v="100"/>
    <n v="381"/>
    <n v="84"/>
    <n v="301"/>
    <n v="70"/>
    <n v="210"/>
    <n v="54"/>
    <n v="172"/>
    <n v="236"/>
    <n v="687"/>
    <n v="31"/>
    <n v="50"/>
    <n v="20"/>
    <n v="23"/>
  </r>
  <r>
    <x v="0"/>
    <x v="0"/>
    <x v="1"/>
    <x v="16"/>
    <n v="590"/>
    <x v="16"/>
    <n v="40"/>
    <n v="144"/>
    <n v="59"/>
    <n v="243"/>
    <n v="68"/>
    <n v="244"/>
    <n v="42"/>
    <n v="141"/>
    <n v="64"/>
    <n v="164"/>
    <n v="295"/>
    <n v="868"/>
    <n v="22"/>
    <n v="44"/>
    <n v="13"/>
    <n v="25"/>
  </r>
  <r>
    <x v="0"/>
    <x v="0"/>
    <x v="1"/>
    <x v="17"/>
    <n v="420"/>
    <x v="17"/>
    <n v="35"/>
    <n v="141"/>
    <n v="42"/>
    <n v="180"/>
    <n v="51"/>
    <n v="190"/>
    <n v="29"/>
    <n v="107"/>
    <n v="34"/>
    <n v="106"/>
    <n v="211"/>
    <n v="735"/>
    <n v="18"/>
    <n v="33"/>
    <n v="5"/>
    <n v="9"/>
  </r>
  <r>
    <x v="0"/>
    <x v="0"/>
    <x v="1"/>
    <x v="18"/>
    <n v="744"/>
    <x v="18"/>
    <n v="102"/>
    <n v="428"/>
    <n v="100"/>
    <n v="384"/>
    <n v="76"/>
    <n v="267"/>
    <n v="71"/>
    <n v="220"/>
    <n v="60"/>
    <n v="206"/>
    <n v="299"/>
    <n v="873"/>
    <n v="36"/>
    <n v="58"/>
    <n v="14"/>
    <n v="16"/>
  </r>
  <r>
    <x v="0"/>
    <x v="0"/>
    <x v="1"/>
    <x v="19"/>
    <n v="452"/>
    <x v="19"/>
    <n v="51"/>
    <n v="200"/>
    <n v="68"/>
    <n v="279"/>
    <n v="64"/>
    <n v="222"/>
    <n v="49"/>
    <n v="159"/>
    <n v="43"/>
    <n v="166"/>
    <n v="160"/>
    <n v="459"/>
    <n v="17"/>
    <n v="26"/>
    <n v="6"/>
    <n v="4"/>
  </r>
  <r>
    <x v="0"/>
    <x v="0"/>
    <x v="1"/>
    <x v="20"/>
    <n v="839"/>
    <x v="20"/>
    <n v="102"/>
    <n v="410"/>
    <n v="110"/>
    <n v="414"/>
    <n v="90"/>
    <n v="314"/>
    <n v="73"/>
    <n v="239"/>
    <n v="78"/>
    <n v="235"/>
    <n v="351"/>
    <n v="1109"/>
    <n v="35"/>
    <n v="66"/>
    <n v="16"/>
    <n v="23"/>
  </r>
  <r>
    <x v="0"/>
    <x v="0"/>
    <x v="1"/>
    <x v="21"/>
    <n v="436"/>
    <x v="21"/>
    <n v="96"/>
    <n v="436"/>
    <n v="68"/>
    <n v="267"/>
    <n v="58"/>
    <n v="206"/>
    <n v="47"/>
    <n v="160"/>
    <n v="40"/>
    <n v="127"/>
    <n v="105"/>
    <n v="305"/>
    <n v="22"/>
    <n v="34"/>
    <n v="9"/>
    <n v="10"/>
  </r>
  <r>
    <x v="0"/>
    <x v="0"/>
    <x v="2"/>
    <x v="22"/>
    <n v="1089"/>
    <x v="22"/>
    <n v="93"/>
    <n v="349"/>
    <n v="100"/>
    <n v="392"/>
    <n v="87"/>
    <n v="321"/>
    <n v="112"/>
    <n v="344"/>
    <n v="80"/>
    <n v="263"/>
    <n v="510"/>
    <n v="1499"/>
    <n v="107"/>
    <n v="182"/>
    <n v="33"/>
    <n v="37"/>
  </r>
  <r>
    <x v="0"/>
    <x v="0"/>
    <x v="2"/>
    <x v="23"/>
    <n v="1270"/>
    <x v="23"/>
    <n v="83"/>
    <n v="289"/>
    <n v="97"/>
    <n v="377"/>
    <n v="125"/>
    <n v="471"/>
    <n v="143"/>
    <n v="510"/>
    <n v="123"/>
    <n v="407"/>
    <n v="629"/>
    <n v="2031"/>
    <n v="70"/>
    <n v="126"/>
    <n v="23"/>
    <n v="19"/>
  </r>
  <r>
    <x v="0"/>
    <x v="0"/>
    <x v="2"/>
    <x v="24"/>
    <n v="607"/>
    <x v="24"/>
    <n v="31"/>
    <n v="108"/>
    <n v="34"/>
    <n v="131"/>
    <n v="48"/>
    <n v="167"/>
    <n v="63"/>
    <n v="212"/>
    <n v="59"/>
    <n v="192"/>
    <n v="328"/>
    <n v="985"/>
    <n v="44"/>
    <n v="86"/>
    <n v="9"/>
    <n v="11"/>
  </r>
  <r>
    <x v="0"/>
    <x v="0"/>
    <x v="2"/>
    <x v="25"/>
    <n v="922"/>
    <x v="25"/>
    <n v="54"/>
    <n v="210"/>
    <n v="39"/>
    <n v="159"/>
    <n v="63"/>
    <n v="248"/>
    <n v="68"/>
    <n v="229"/>
    <n v="58"/>
    <n v="198"/>
    <n v="582"/>
    <n v="1958"/>
    <n v="58"/>
    <n v="139"/>
    <n v="19"/>
    <n v="22"/>
  </r>
  <r>
    <x v="0"/>
    <x v="0"/>
    <x v="2"/>
    <x v="26"/>
    <n v="887"/>
    <x v="26"/>
    <n v="92"/>
    <n v="342"/>
    <n v="100"/>
    <n v="378"/>
    <n v="124"/>
    <n v="440"/>
    <n v="112"/>
    <n v="387"/>
    <n v="103"/>
    <n v="323"/>
    <n v="320"/>
    <n v="986"/>
    <n v="36"/>
    <n v="62"/>
    <n v="23"/>
    <n v="25"/>
  </r>
  <r>
    <x v="0"/>
    <x v="0"/>
    <x v="2"/>
    <x v="27"/>
    <n v="661"/>
    <x v="27"/>
    <n v="53"/>
    <n v="210"/>
    <n v="62"/>
    <n v="235"/>
    <n v="83"/>
    <n v="316"/>
    <n v="73"/>
    <n v="249"/>
    <n v="53"/>
    <n v="168"/>
    <n v="293"/>
    <n v="928"/>
    <n v="44"/>
    <n v="89"/>
    <n v="18"/>
    <n v="8"/>
  </r>
  <r>
    <x v="0"/>
    <x v="0"/>
    <x v="2"/>
    <x v="28"/>
    <n v="899"/>
    <x v="28"/>
    <n v="37"/>
    <n v="134"/>
    <n v="43"/>
    <n v="172"/>
    <n v="92"/>
    <n v="338"/>
    <n v="90"/>
    <n v="323"/>
    <n v="91"/>
    <n v="272"/>
    <n v="512"/>
    <n v="1540"/>
    <n v="34"/>
    <n v="60"/>
    <n v="12"/>
    <n v="23"/>
  </r>
  <r>
    <x v="0"/>
    <x v="0"/>
    <x v="2"/>
    <x v="29"/>
    <n v="7946"/>
    <x v="29"/>
    <n v="372"/>
    <n v="1427"/>
    <n v="293"/>
    <n v="1151"/>
    <n v="317"/>
    <n v="1268"/>
    <n v="526"/>
    <n v="2060"/>
    <n v="451"/>
    <n v="1680"/>
    <n v="5213"/>
    <n v="19047"/>
    <n v="774"/>
    <n v="2149"/>
    <n v="148"/>
    <n v="92"/>
  </r>
  <r>
    <x v="0"/>
    <x v="0"/>
    <x v="2"/>
    <x v="30"/>
    <n v="5504"/>
    <x v="30"/>
    <n v="279"/>
    <n v="1133"/>
    <n v="212"/>
    <n v="790"/>
    <n v="218"/>
    <n v="849"/>
    <n v="266"/>
    <n v="1014"/>
    <n v="316"/>
    <n v="1142"/>
    <n v="3840"/>
    <n v="13614"/>
    <n v="373"/>
    <n v="1009"/>
    <n v="102"/>
    <n v="50"/>
  </r>
  <r>
    <x v="0"/>
    <x v="0"/>
    <x v="2"/>
    <x v="31"/>
    <n v="478"/>
    <x v="31"/>
    <n v="34"/>
    <n v="132"/>
    <n v="38"/>
    <n v="143"/>
    <n v="73"/>
    <n v="272"/>
    <n v="47"/>
    <n v="163"/>
    <n v="65"/>
    <n v="206"/>
    <n v="205"/>
    <n v="642"/>
    <n v="16"/>
    <n v="33"/>
    <n v="7"/>
    <n v="11"/>
  </r>
  <r>
    <x v="0"/>
    <x v="0"/>
    <x v="2"/>
    <x v="32"/>
    <n v="656"/>
    <x v="32"/>
    <n v="36"/>
    <n v="130"/>
    <n v="59"/>
    <n v="237"/>
    <n v="80"/>
    <n v="290"/>
    <n v="71"/>
    <n v="227"/>
    <n v="77"/>
    <n v="240"/>
    <n v="297"/>
    <n v="910"/>
    <n v="36"/>
    <n v="53"/>
    <n v="8"/>
    <n v="22"/>
  </r>
  <r>
    <x v="0"/>
    <x v="0"/>
    <x v="2"/>
    <x v="33"/>
    <n v="1364"/>
    <x v="33"/>
    <n v="164"/>
    <n v="719"/>
    <n v="134"/>
    <n v="530"/>
    <n v="127"/>
    <n v="476"/>
    <n v="159"/>
    <n v="590"/>
    <n v="121"/>
    <n v="438"/>
    <n v="576"/>
    <n v="1824"/>
    <n v="83"/>
    <n v="175"/>
    <n v="31"/>
    <n v="26"/>
  </r>
  <r>
    <x v="0"/>
    <x v="0"/>
    <x v="2"/>
    <x v="34"/>
    <n v="9920"/>
    <x v="34"/>
    <n v="439"/>
    <n v="1786"/>
    <n v="297"/>
    <n v="1173"/>
    <n v="352"/>
    <n v="1366"/>
    <n v="514"/>
    <n v="2029"/>
    <n v="523"/>
    <n v="1991"/>
    <n v="7118"/>
    <n v="26208"/>
    <n v="677"/>
    <n v="1760"/>
    <n v="158"/>
    <n v="98"/>
  </r>
  <r>
    <x v="0"/>
    <x v="0"/>
    <x v="2"/>
    <x v="35"/>
    <n v="1060"/>
    <x v="35"/>
    <n v="127"/>
    <n v="482"/>
    <n v="107"/>
    <n v="403"/>
    <n v="92"/>
    <n v="341"/>
    <n v="94"/>
    <n v="346"/>
    <n v="98"/>
    <n v="341"/>
    <n v="457"/>
    <n v="1564"/>
    <n v="85"/>
    <n v="203"/>
    <n v="9"/>
    <n v="20"/>
  </r>
  <r>
    <x v="0"/>
    <x v="0"/>
    <x v="2"/>
    <x v="36"/>
    <n v="450"/>
    <x v="36"/>
    <n v="33"/>
    <n v="122"/>
    <n v="38"/>
    <n v="139"/>
    <n v="42"/>
    <n v="164"/>
    <n v="35"/>
    <n v="131"/>
    <n v="49"/>
    <n v="168"/>
    <n v="235"/>
    <n v="730"/>
    <n v="18"/>
    <n v="37"/>
    <n v="9"/>
    <n v="11"/>
  </r>
  <r>
    <x v="0"/>
    <x v="0"/>
    <x v="2"/>
    <x v="37"/>
    <n v="783"/>
    <x v="37"/>
    <n v="47"/>
    <n v="186"/>
    <n v="67"/>
    <n v="252"/>
    <n v="88"/>
    <n v="313"/>
    <n v="86"/>
    <n v="291"/>
    <n v="77"/>
    <n v="257"/>
    <n v="379"/>
    <n v="1150"/>
    <n v="39"/>
    <n v="84"/>
    <n v="20"/>
    <n v="21"/>
  </r>
  <r>
    <x v="0"/>
    <x v="0"/>
    <x v="2"/>
    <x v="38"/>
    <n v="386"/>
    <x v="38"/>
    <n v="31"/>
    <n v="133"/>
    <n v="41"/>
    <n v="144"/>
    <n v="67"/>
    <n v="253"/>
    <n v="33"/>
    <n v="130"/>
    <n v="39"/>
    <n v="130"/>
    <n v="156"/>
    <n v="466"/>
    <n v="19"/>
    <n v="44"/>
    <n v="14"/>
    <n v="11"/>
  </r>
  <r>
    <x v="0"/>
    <x v="0"/>
    <x v="3"/>
    <x v="39"/>
    <n v="8"/>
    <x v="39"/>
    <n v="1"/>
    <n v="2"/>
    <n v="0"/>
    <n v="0"/>
    <n v="0"/>
    <n v="0"/>
    <n v="2"/>
    <n v="4"/>
    <n v="4"/>
    <n v="8"/>
    <n v="1"/>
    <n v="1"/>
    <n v="0"/>
    <n v="0"/>
    <n v="0"/>
    <n v="0"/>
  </r>
  <r>
    <x v="0"/>
    <x v="0"/>
    <x v="3"/>
    <x v="40"/>
    <n v="890"/>
    <x v="40"/>
    <n v="125"/>
    <n v="476"/>
    <n v="105"/>
    <n v="390"/>
    <n v="120"/>
    <n v="428"/>
    <n v="97"/>
    <n v="296"/>
    <n v="71"/>
    <n v="228"/>
    <n v="325"/>
    <n v="1010"/>
    <n v="47"/>
    <n v="72"/>
    <n v="13"/>
    <n v="27"/>
  </r>
  <r>
    <x v="0"/>
    <x v="0"/>
    <x v="3"/>
    <x v="41"/>
    <n v="553"/>
    <x v="41"/>
    <n v="69"/>
    <n v="243"/>
    <n v="73"/>
    <n v="279"/>
    <n v="82"/>
    <n v="297"/>
    <n v="75"/>
    <n v="246"/>
    <n v="49"/>
    <n v="164"/>
    <n v="182"/>
    <n v="517"/>
    <n v="23"/>
    <n v="34"/>
    <n v="4"/>
    <n v="14"/>
  </r>
  <r>
    <x v="0"/>
    <x v="0"/>
    <x v="3"/>
    <x v="42"/>
    <n v="881"/>
    <x v="42"/>
    <n v="107"/>
    <n v="425"/>
    <n v="107"/>
    <n v="397"/>
    <n v="99"/>
    <n v="335"/>
    <n v="95"/>
    <n v="289"/>
    <n v="77"/>
    <n v="243"/>
    <n v="335"/>
    <n v="1044"/>
    <n v="61"/>
    <n v="168"/>
    <n v="16"/>
    <n v="22"/>
  </r>
  <r>
    <x v="0"/>
    <x v="0"/>
    <x v="3"/>
    <x v="43"/>
    <n v="665"/>
    <x v="43"/>
    <n v="113"/>
    <n v="414"/>
    <n v="118"/>
    <n v="422"/>
    <n v="98"/>
    <n v="340"/>
    <n v="85"/>
    <n v="267"/>
    <n v="63"/>
    <n v="203"/>
    <n v="164"/>
    <n v="492"/>
    <n v="24"/>
    <n v="48"/>
    <n v="8"/>
    <n v="10"/>
  </r>
  <r>
    <x v="0"/>
    <x v="0"/>
    <x v="3"/>
    <x v="44"/>
    <n v="672"/>
    <x v="44"/>
    <n v="51"/>
    <n v="180"/>
    <n v="67"/>
    <n v="262"/>
    <n v="66"/>
    <n v="231"/>
    <n v="68"/>
    <n v="242"/>
    <n v="61"/>
    <n v="224"/>
    <n v="283"/>
    <n v="916"/>
    <n v="76"/>
    <n v="216"/>
    <n v="14"/>
    <n v="12"/>
  </r>
  <r>
    <x v="0"/>
    <x v="0"/>
    <x v="3"/>
    <x v="45"/>
    <n v="687"/>
    <x v="45"/>
    <n v="113"/>
    <n v="444"/>
    <n v="103"/>
    <n v="387"/>
    <n v="82"/>
    <n v="292"/>
    <n v="72"/>
    <n v="237"/>
    <n v="58"/>
    <n v="192"/>
    <n v="221"/>
    <n v="650"/>
    <n v="38"/>
    <n v="87"/>
    <n v="16"/>
    <n v="18"/>
  </r>
  <r>
    <x v="0"/>
    <x v="0"/>
    <x v="3"/>
    <x v="46"/>
    <n v="726"/>
    <x v="46"/>
    <n v="147"/>
    <n v="598"/>
    <n v="94"/>
    <n v="347"/>
    <n v="90"/>
    <n v="311"/>
    <n v="77"/>
    <n v="263"/>
    <n v="62"/>
    <n v="192"/>
    <n v="207"/>
    <n v="653"/>
    <n v="49"/>
    <n v="95"/>
    <n v="12"/>
    <n v="21"/>
  </r>
  <r>
    <x v="0"/>
    <x v="0"/>
    <x v="3"/>
    <x v="47"/>
    <n v="465"/>
    <x v="47"/>
    <n v="113"/>
    <n v="420"/>
    <n v="99"/>
    <n v="325"/>
    <n v="78"/>
    <n v="267"/>
    <n v="45"/>
    <n v="127"/>
    <n v="36"/>
    <n v="105"/>
    <n v="72"/>
    <n v="175"/>
    <n v="22"/>
    <n v="36"/>
    <n v="15"/>
    <n v="8"/>
  </r>
  <r>
    <x v="0"/>
    <x v="0"/>
    <x v="3"/>
    <x v="48"/>
    <n v="565"/>
    <x v="48"/>
    <n v="99"/>
    <n v="366"/>
    <n v="91"/>
    <n v="318"/>
    <n v="91"/>
    <n v="326"/>
    <n v="62"/>
    <n v="197"/>
    <n v="52"/>
    <n v="137"/>
    <n v="154"/>
    <n v="460"/>
    <n v="16"/>
    <n v="23"/>
    <n v="12"/>
    <n v="21"/>
  </r>
  <r>
    <x v="0"/>
    <x v="0"/>
    <x v="3"/>
    <x v="49"/>
    <n v="774"/>
    <x v="49"/>
    <n v="99"/>
    <n v="404"/>
    <n v="88"/>
    <n v="339"/>
    <n v="99"/>
    <n v="356"/>
    <n v="80"/>
    <n v="282"/>
    <n v="74"/>
    <n v="233"/>
    <n v="279"/>
    <n v="861"/>
    <n v="55"/>
    <n v="151"/>
    <n v="16"/>
    <n v="21"/>
  </r>
  <r>
    <x v="0"/>
    <x v="0"/>
    <x v="3"/>
    <x v="50"/>
    <n v="221"/>
    <x v="50"/>
    <n v="15"/>
    <n v="29"/>
    <n v="26"/>
    <n v="88"/>
    <n v="47"/>
    <n v="171"/>
    <n v="32"/>
    <n v="101"/>
    <n v="18"/>
    <n v="47"/>
    <n v="80"/>
    <n v="249"/>
    <n v="3"/>
    <n v="5"/>
    <n v="13"/>
    <n v="16"/>
  </r>
  <r>
    <x v="0"/>
    <x v="0"/>
    <x v="3"/>
    <x v="51"/>
    <n v="380"/>
    <x v="51"/>
    <n v="68"/>
    <n v="216"/>
    <n v="49"/>
    <n v="178"/>
    <n v="41"/>
    <n v="156"/>
    <n v="43"/>
    <n v="134"/>
    <n v="36"/>
    <n v="116"/>
    <n v="127"/>
    <n v="360"/>
    <n v="16"/>
    <n v="27"/>
    <n v="8"/>
    <n v="15"/>
  </r>
  <r>
    <x v="0"/>
    <x v="0"/>
    <x v="3"/>
    <x v="52"/>
    <n v="391"/>
    <x v="52"/>
    <n v="61"/>
    <n v="231"/>
    <n v="45"/>
    <n v="177"/>
    <n v="68"/>
    <n v="218"/>
    <n v="37"/>
    <n v="105"/>
    <n v="35"/>
    <n v="110"/>
    <n v="127"/>
    <n v="377"/>
    <n v="18"/>
    <n v="33"/>
    <n v="7"/>
    <n v="16"/>
  </r>
  <r>
    <x v="0"/>
    <x v="0"/>
    <x v="4"/>
    <x v="53"/>
    <n v="2618"/>
    <x v="53"/>
    <n v="260"/>
    <n v="1134"/>
    <n v="260"/>
    <n v="982"/>
    <n v="266"/>
    <n v="958"/>
    <n v="227"/>
    <n v="792"/>
    <n v="208"/>
    <n v="689"/>
    <n v="1262"/>
    <n v="4061"/>
    <n v="135"/>
    <n v="244"/>
    <n v="61"/>
    <n v="71"/>
  </r>
  <r>
    <x v="0"/>
    <x v="0"/>
    <x v="4"/>
    <x v="54"/>
    <n v="556"/>
    <x v="54"/>
    <n v="41"/>
    <n v="153"/>
    <n v="47"/>
    <n v="178"/>
    <n v="59"/>
    <n v="232"/>
    <n v="57"/>
    <n v="197"/>
    <n v="41"/>
    <n v="140"/>
    <n v="280"/>
    <n v="871"/>
    <n v="31"/>
    <n v="48"/>
    <n v="9"/>
    <n v="11"/>
  </r>
  <r>
    <x v="0"/>
    <x v="0"/>
    <x v="4"/>
    <x v="55"/>
    <n v="941"/>
    <x v="55"/>
    <n v="73"/>
    <n v="326"/>
    <n v="98"/>
    <n v="387"/>
    <n v="122"/>
    <n v="449"/>
    <n v="108"/>
    <n v="368"/>
    <n v="84"/>
    <n v="269"/>
    <n v="395"/>
    <n v="1116"/>
    <n v="61"/>
    <n v="104"/>
    <n v="20"/>
    <n v="30"/>
  </r>
  <r>
    <x v="0"/>
    <x v="0"/>
    <x v="4"/>
    <x v="11"/>
    <n v="1018"/>
    <x v="56"/>
    <n v="93"/>
    <n v="336"/>
    <n v="131"/>
    <n v="522"/>
    <n v="140"/>
    <n v="472"/>
    <n v="108"/>
    <n v="374"/>
    <n v="107"/>
    <n v="332"/>
    <n v="403"/>
    <n v="1189"/>
    <n v="36"/>
    <n v="57"/>
    <n v="34"/>
    <n v="24"/>
  </r>
  <r>
    <x v="0"/>
    <x v="0"/>
    <x v="4"/>
    <x v="56"/>
    <n v="780"/>
    <x v="57"/>
    <n v="82"/>
    <n v="325"/>
    <n v="111"/>
    <n v="451"/>
    <n v="118"/>
    <n v="429"/>
    <n v="87"/>
    <n v="319"/>
    <n v="71"/>
    <n v="223"/>
    <n v="267"/>
    <n v="819"/>
    <n v="44"/>
    <n v="88"/>
    <n v="12"/>
    <n v="13"/>
  </r>
  <r>
    <x v="0"/>
    <x v="0"/>
    <x v="4"/>
    <x v="57"/>
    <n v="340"/>
    <x v="58"/>
    <n v="36"/>
    <n v="127"/>
    <n v="73"/>
    <n v="279"/>
    <n v="64"/>
    <n v="247"/>
    <n v="35"/>
    <n v="113"/>
    <n v="37"/>
    <n v="115"/>
    <n v="90"/>
    <n v="237"/>
    <n v="5"/>
    <n v="15"/>
    <n v="3"/>
    <n v="8"/>
  </r>
  <r>
    <x v="0"/>
    <x v="0"/>
    <x v="4"/>
    <x v="58"/>
    <n v="743"/>
    <x v="59"/>
    <n v="129"/>
    <n v="465"/>
    <n v="108"/>
    <n v="352"/>
    <n v="106"/>
    <n v="361"/>
    <n v="78"/>
    <n v="253"/>
    <n v="51"/>
    <n v="167"/>
    <n v="235"/>
    <n v="672"/>
    <n v="36"/>
    <n v="53"/>
    <n v="10"/>
    <n v="21"/>
  </r>
  <r>
    <x v="0"/>
    <x v="0"/>
    <x v="4"/>
    <x v="59"/>
    <n v="844"/>
    <x v="60"/>
    <n v="52"/>
    <n v="200"/>
    <n v="51"/>
    <n v="186"/>
    <n v="55"/>
    <n v="196"/>
    <n v="61"/>
    <n v="203"/>
    <n v="68"/>
    <n v="213"/>
    <n v="534"/>
    <n v="1633"/>
    <n v="23"/>
    <n v="33"/>
    <n v="14"/>
    <n v="15"/>
  </r>
  <r>
    <x v="0"/>
    <x v="0"/>
    <x v="4"/>
    <x v="60"/>
    <n v="678"/>
    <x v="61"/>
    <n v="49"/>
    <n v="206"/>
    <n v="54"/>
    <n v="207"/>
    <n v="58"/>
    <n v="215"/>
    <n v="88"/>
    <n v="317"/>
    <n v="80"/>
    <n v="277"/>
    <n v="320"/>
    <n v="983"/>
    <n v="29"/>
    <n v="62"/>
    <n v="10"/>
    <n v="9"/>
  </r>
  <r>
    <x v="0"/>
    <x v="0"/>
    <x v="5"/>
    <x v="61"/>
    <n v="1825"/>
    <x v="62"/>
    <n v="125"/>
    <n v="448"/>
    <n v="148"/>
    <n v="568"/>
    <n v="158"/>
    <n v="580"/>
    <n v="142"/>
    <n v="521"/>
    <n v="170"/>
    <n v="615"/>
    <n v="885"/>
    <n v="2902"/>
    <n v="197"/>
    <n v="504"/>
    <n v="36"/>
    <n v="37"/>
  </r>
  <r>
    <x v="0"/>
    <x v="0"/>
    <x v="5"/>
    <x v="62"/>
    <n v="4278"/>
    <x v="63"/>
    <n v="365"/>
    <n v="1309"/>
    <n v="314"/>
    <n v="1241"/>
    <n v="276"/>
    <n v="1072"/>
    <n v="316"/>
    <n v="1205"/>
    <n v="334"/>
    <n v="1210"/>
    <n v="2147"/>
    <n v="7528"/>
    <n v="526"/>
    <n v="1464"/>
    <n v="76"/>
    <n v="51"/>
  </r>
  <r>
    <x v="0"/>
    <x v="0"/>
    <x v="5"/>
    <x v="63"/>
    <n v="1524"/>
    <x v="64"/>
    <n v="158"/>
    <n v="548"/>
    <n v="118"/>
    <n v="456"/>
    <n v="116"/>
    <n v="433"/>
    <n v="170"/>
    <n v="601"/>
    <n v="118"/>
    <n v="398"/>
    <n v="760"/>
    <n v="2523"/>
    <n v="84"/>
    <n v="172"/>
    <n v="21"/>
    <n v="27"/>
  </r>
  <r>
    <x v="0"/>
    <x v="0"/>
    <x v="5"/>
    <x v="64"/>
    <n v="636"/>
    <x v="65"/>
    <n v="42"/>
    <n v="135"/>
    <n v="63"/>
    <n v="233"/>
    <n v="73"/>
    <n v="262"/>
    <n v="76"/>
    <n v="230"/>
    <n v="67"/>
    <n v="226"/>
    <n v="278"/>
    <n v="857"/>
    <n v="37"/>
    <n v="81"/>
    <n v="11"/>
    <n v="10"/>
  </r>
  <r>
    <x v="0"/>
    <x v="0"/>
    <x v="5"/>
    <x v="65"/>
    <n v="553"/>
    <x v="66"/>
    <n v="55"/>
    <n v="205"/>
    <n v="59"/>
    <n v="211"/>
    <n v="74"/>
    <n v="247"/>
    <n v="61"/>
    <n v="192"/>
    <n v="63"/>
    <n v="207"/>
    <n v="217"/>
    <n v="652"/>
    <n v="24"/>
    <n v="59"/>
    <n v="9"/>
    <n v="14"/>
  </r>
  <r>
    <x v="0"/>
    <x v="0"/>
    <x v="5"/>
    <x v="66"/>
    <n v="755"/>
    <x v="67"/>
    <n v="52"/>
    <n v="165"/>
    <n v="39"/>
    <n v="144"/>
    <n v="52"/>
    <n v="169"/>
    <n v="57"/>
    <n v="198"/>
    <n v="60"/>
    <n v="191"/>
    <n v="450"/>
    <n v="1388"/>
    <n v="45"/>
    <n v="115"/>
    <n v="16"/>
    <n v="16"/>
  </r>
  <r>
    <x v="0"/>
    <x v="0"/>
    <x v="5"/>
    <x v="67"/>
    <n v="5244"/>
    <x v="68"/>
    <n v="260"/>
    <n v="972"/>
    <n v="232"/>
    <n v="909"/>
    <n v="196"/>
    <n v="719"/>
    <n v="229"/>
    <n v="837"/>
    <n v="285"/>
    <n v="1047"/>
    <n v="3568"/>
    <n v="12593"/>
    <n v="474"/>
    <n v="1153"/>
    <n v="101"/>
    <n v="81"/>
  </r>
  <r>
    <x v="0"/>
    <x v="0"/>
    <x v="5"/>
    <x v="68"/>
    <n v="10199"/>
    <x v="69"/>
    <n v="328"/>
    <n v="1266"/>
    <n v="306"/>
    <n v="1145"/>
    <n v="327"/>
    <n v="1252"/>
    <n v="445"/>
    <n v="1737"/>
    <n v="528"/>
    <n v="1985"/>
    <n v="7479"/>
    <n v="26198"/>
    <n v="786"/>
    <n v="1833"/>
    <n v="198"/>
    <n v="111"/>
  </r>
  <r>
    <x v="0"/>
    <x v="0"/>
    <x v="5"/>
    <x v="69"/>
    <n v="267"/>
    <x v="70"/>
    <n v="21"/>
    <n v="65"/>
    <n v="18"/>
    <n v="68"/>
    <n v="48"/>
    <n v="166"/>
    <n v="30"/>
    <n v="94"/>
    <n v="20"/>
    <n v="72"/>
    <n v="119"/>
    <n v="365"/>
    <n v="11"/>
    <n v="25"/>
    <n v="6"/>
    <n v="8"/>
  </r>
  <r>
    <x v="0"/>
    <x v="0"/>
    <x v="5"/>
    <x v="70"/>
    <n v="1541"/>
    <x v="71"/>
    <n v="99"/>
    <n v="370"/>
    <n v="100"/>
    <n v="370"/>
    <n v="76"/>
    <n v="258"/>
    <n v="131"/>
    <n v="508"/>
    <n v="140"/>
    <n v="513"/>
    <n v="743"/>
    <n v="2505"/>
    <n v="252"/>
    <n v="815"/>
    <n v="24"/>
    <n v="20"/>
  </r>
  <r>
    <x v="0"/>
    <x v="0"/>
    <x v="5"/>
    <x v="71"/>
    <n v="565"/>
    <x v="72"/>
    <n v="27"/>
    <n v="91"/>
    <n v="26"/>
    <n v="103"/>
    <n v="39"/>
    <n v="154"/>
    <n v="61"/>
    <n v="222"/>
    <n v="54"/>
    <n v="184"/>
    <n v="275"/>
    <n v="838"/>
    <n v="83"/>
    <n v="247"/>
    <n v="14"/>
    <n v="9"/>
  </r>
  <r>
    <x v="0"/>
    <x v="0"/>
    <x v="5"/>
    <x v="72"/>
    <n v="9276"/>
    <x v="73"/>
    <n v="324"/>
    <n v="1232"/>
    <n v="326"/>
    <n v="1305"/>
    <n v="311"/>
    <n v="1156"/>
    <n v="436"/>
    <n v="1605"/>
    <n v="454"/>
    <n v="1679"/>
    <n v="6616"/>
    <n v="23966"/>
    <n v="809"/>
    <n v="2042"/>
    <n v="181"/>
    <n v="93"/>
  </r>
  <r>
    <x v="0"/>
    <x v="0"/>
    <x v="6"/>
    <x v="73"/>
    <n v="1521"/>
    <x v="74"/>
    <n v="163"/>
    <n v="504"/>
    <n v="115"/>
    <n v="406"/>
    <n v="115"/>
    <n v="397"/>
    <n v="121"/>
    <n v="413"/>
    <n v="93"/>
    <n v="284"/>
    <n v="746"/>
    <n v="2549"/>
    <n v="168"/>
    <n v="431"/>
    <n v="27"/>
    <n v="15"/>
  </r>
  <r>
    <x v="0"/>
    <x v="0"/>
    <x v="6"/>
    <x v="74"/>
    <n v="1261"/>
    <x v="75"/>
    <n v="105"/>
    <n v="351"/>
    <n v="132"/>
    <n v="484"/>
    <n v="116"/>
    <n v="363"/>
    <n v="153"/>
    <n v="499"/>
    <n v="129"/>
    <n v="405"/>
    <n v="540"/>
    <n v="1733"/>
    <n v="86"/>
    <n v="274"/>
    <n v="23"/>
    <n v="16"/>
  </r>
  <r>
    <x v="0"/>
    <x v="0"/>
    <x v="6"/>
    <x v="75"/>
    <n v="366"/>
    <x v="76"/>
    <n v="43"/>
    <n v="147"/>
    <n v="56"/>
    <n v="208"/>
    <n v="57"/>
    <n v="200"/>
    <n v="38"/>
    <n v="133"/>
    <n v="39"/>
    <n v="112"/>
    <n v="109"/>
    <n v="341"/>
    <n v="24"/>
    <n v="42"/>
    <n v="8"/>
    <n v="8"/>
  </r>
  <r>
    <x v="0"/>
    <x v="0"/>
    <x v="6"/>
    <x v="76"/>
    <n v="526"/>
    <x v="77"/>
    <n v="83"/>
    <n v="254"/>
    <n v="44"/>
    <n v="159"/>
    <n v="85"/>
    <n v="276"/>
    <n v="59"/>
    <n v="222"/>
    <n v="66"/>
    <n v="204"/>
    <n v="166"/>
    <n v="546"/>
    <n v="23"/>
    <n v="50"/>
    <n v="10"/>
    <n v="17"/>
  </r>
  <r>
    <x v="0"/>
    <x v="0"/>
    <x v="6"/>
    <x v="77"/>
    <n v="456"/>
    <x v="78"/>
    <n v="77"/>
    <n v="276"/>
    <n v="76"/>
    <n v="292"/>
    <n v="63"/>
    <n v="221"/>
    <n v="44"/>
    <n v="162"/>
    <n v="49"/>
    <n v="176"/>
    <n v="127"/>
    <n v="400"/>
    <n v="20"/>
    <n v="62"/>
    <n v="7"/>
    <n v="5"/>
  </r>
  <r>
    <x v="0"/>
    <x v="0"/>
    <x v="6"/>
    <x v="78"/>
    <n v="424"/>
    <x v="79"/>
    <n v="24"/>
    <n v="75"/>
    <n v="29"/>
    <n v="116"/>
    <n v="39"/>
    <n v="119"/>
    <n v="36"/>
    <n v="124"/>
    <n v="45"/>
    <n v="134"/>
    <n v="227"/>
    <n v="732"/>
    <n v="24"/>
    <n v="61"/>
    <n v="5"/>
    <n v="8"/>
  </r>
  <r>
    <x v="0"/>
    <x v="0"/>
    <x v="6"/>
    <x v="79"/>
    <n v="372"/>
    <x v="80"/>
    <n v="27"/>
    <n v="86"/>
    <n v="42"/>
    <n v="168"/>
    <n v="34"/>
    <n v="130"/>
    <n v="34"/>
    <n v="119"/>
    <n v="31"/>
    <n v="114"/>
    <n v="166"/>
    <n v="579"/>
    <n v="38"/>
    <n v="99"/>
    <n v="8"/>
    <n v="3"/>
  </r>
  <r>
    <x v="0"/>
    <x v="0"/>
    <x v="6"/>
    <x v="80"/>
    <n v="499"/>
    <x v="81"/>
    <n v="40"/>
    <n v="146"/>
    <n v="95"/>
    <n v="360"/>
    <n v="69"/>
    <n v="255"/>
    <n v="63"/>
    <n v="225"/>
    <n v="60"/>
    <n v="196"/>
    <n v="150"/>
    <n v="479"/>
    <n v="22"/>
    <n v="44"/>
    <n v="5"/>
    <n v="9"/>
  </r>
  <r>
    <x v="0"/>
    <x v="0"/>
    <x v="6"/>
    <x v="81"/>
    <n v="237"/>
    <x v="82"/>
    <n v="72"/>
    <n v="252"/>
    <n v="31"/>
    <n v="106"/>
    <n v="24"/>
    <n v="71"/>
    <n v="18"/>
    <n v="60"/>
    <n v="14"/>
    <n v="49"/>
    <n v="67"/>
    <n v="215"/>
    <n v="11"/>
    <n v="29"/>
    <n v="4"/>
    <n v="3"/>
  </r>
  <r>
    <x v="0"/>
    <x v="0"/>
    <x v="6"/>
    <x v="82"/>
    <n v="349"/>
    <x v="51"/>
    <n v="45"/>
    <n v="134"/>
    <n v="29"/>
    <n v="98"/>
    <n v="42"/>
    <n v="158"/>
    <n v="30"/>
    <n v="107"/>
    <n v="40"/>
    <n v="152"/>
    <n v="116"/>
    <n v="413"/>
    <n v="47"/>
    <n v="125"/>
    <n v="5"/>
    <n v="5"/>
  </r>
  <r>
    <x v="0"/>
    <x v="0"/>
    <x v="6"/>
    <x v="83"/>
    <n v="213"/>
    <x v="83"/>
    <n v="52"/>
    <n v="155"/>
    <n v="25"/>
    <n v="83"/>
    <n v="25"/>
    <n v="87"/>
    <n v="29"/>
    <n v="95"/>
    <n v="17"/>
    <n v="50"/>
    <n v="43"/>
    <n v="148"/>
    <n v="22"/>
    <n v="55"/>
    <n v="1"/>
    <n v="4"/>
  </r>
  <r>
    <x v="0"/>
    <x v="0"/>
    <x v="6"/>
    <x v="84"/>
    <n v="375"/>
    <x v="84"/>
    <n v="29"/>
    <n v="106"/>
    <n v="24"/>
    <n v="94"/>
    <n v="44"/>
    <n v="155"/>
    <n v="35"/>
    <n v="141"/>
    <n v="46"/>
    <n v="161"/>
    <n v="171"/>
    <n v="586"/>
    <n v="26"/>
    <n v="71"/>
    <n v="6"/>
    <n v="2"/>
  </r>
  <r>
    <x v="0"/>
    <x v="0"/>
    <x v="6"/>
    <x v="85"/>
    <n v="486"/>
    <x v="85"/>
    <n v="82"/>
    <n v="307"/>
    <n v="42"/>
    <n v="166"/>
    <n v="32"/>
    <n v="128"/>
    <n v="62"/>
    <n v="253"/>
    <n v="58"/>
    <n v="223"/>
    <n v="138"/>
    <n v="434"/>
    <n v="72"/>
    <n v="214"/>
    <n v="12"/>
    <n v="18"/>
  </r>
  <r>
    <x v="0"/>
    <x v="0"/>
    <x v="6"/>
    <x v="86"/>
    <n v="757"/>
    <x v="86"/>
    <n v="53"/>
    <n v="179"/>
    <n v="73"/>
    <n v="277"/>
    <n v="66"/>
    <n v="257"/>
    <n v="61"/>
    <n v="212"/>
    <n v="81"/>
    <n v="263"/>
    <n v="347"/>
    <n v="1165"/>
    <n v="76"/>
    <n v="215"/>
    <n v="16"/>
    <n v="11"/>
  </r>
  <r>
    <x v="0"/>
    <x v="0"/>
    <x v="6"/>
    <x v="87"/>
    <n v="1183"/>
    <x v="87"/>
    <n v="78"/>
    <n v="246"/>
    <n v="75"/>
    <n v="271"/>
    <n v="72"/>
    <n v="277"/>
    <n v="91"/>
    <n v="354"/>
    <n v="101"/>
    <n v="372"/>
    <n v="530"/>
    <n v="1825"/>
    <n v="236"/>
    <n v="739"/>
    <n v="18"/>
    <n v="29"/>
  </r>
  <r>
    <x v="0"/>
    <x v="0"/>
    <x v="6"/>
    <x v="88"/>
    <n v="736"/>
    <x v="88"/>
    <n v="133"/>
    <n v="450"/>
    <n v="86"/>
    <n v="324"/>
    <n v="82"/>
    <n v="298"/>
    <n v="66"/>
    <n v="246"/>
    <n v="54"/>
    <n v="200"/>
    <n v="261"/>
    <n v="972"/>
    <n v="54"/>
    <n v="138"/>
    <n v="7"/>
    <n v="10"/>
  </r>
  <r>
    <x v="0"/>
    <x v="0"/>
    <x v="6"/>
    <x v="89"/>
    <n v="335"/>
    <x v="89"/>
    <n v="53"/>
    <n v="224"/>
    <n v="44"/>
    <n v="192"/>
    <n v="38"/>
    <n v="150"/>
    <n v="36"/>
    <n v="134"/>
    <n v="25"/>
    <n v="95"/>
    <n v="76"/>
    <n v="267"/>
    <n v="63"/>
    <n v="169"/>
    <n v="5"/>
    <n v="0"/>
  </r>
  <r>
    <x v="0"/>
    <x v="0"/>
    <x v="6"/>
    <x v="90"/>
    <n v="198"/>
    <x v="83"/>
    <n v="12"/>
    <n v="45"/>
    <n v="9"/>
    <n v="41"/>
    <n v="26"/>
    <n v="92"/>
    <n v="22"/>
    <n v="76"/>
    <n v="31"/>
    <n v="105"/>
    <n v="84"/>
    <n v="286"/>
    <n v="14"/>
    <n v="28"/>
    <n v="3"/>
    <n v="1"/>
  </r>
  <r>
    <x v="0"/>
    <x v="0"/>
    <x v="6"/>
    <x v="91"/>
    <n v="620"/>
    <x v="90"/>
    <n v="27"/>
    <n v="92"/>
    <n v="43"/>
    <n v="163"/>
    <n v="75"/>
    <n v="291"/>
    <n v="59"/>
    <n v="209"/>
    <n v="97"/>
    <n v="313"/>
    <n v="303"/>
    <n v="981"/>
    <n v="16"/>
    <n v="28"/>
    <n v="12"/>
    <n v="13"/>
  </r>
  <r>
    <x v="0"/>
    <x v="0"/>
    <x v="6"/>
    <x v="92"/>
    <n v="277"/>
    <x v="91"/>
    <n v="10"/>
    <n v="27"/>
    <n v="20"/>
    <n v="79"/>
    <n v="34"/>
    <n v="97"/>
    <n v="24"/>
    <n v="64"/>
    <n v="27"/>
    <n v="81"/>
    <n v="146"/>
    <n v="480"/>
    <n v="16"/>
    <n v="56"/>
    <n v="7"/>
    <n v="3"/>
  </r>
  <r>
    <x v="0"/>
    <x v="0"/>
    <x v="7"/>
    <x v="93"/>
    <n v="1464"/>
    <x v="92"/>
    <n v="100"/>
    <n v="408"/>
    <n v="84"/>
    <n v="328"/>
    <n v="100"/>
    <n v="384"/>
    <n v="109"/>
    <n v="420"/>
    <n v="113"/>
    <n v="382"/>
    <n v="809"/>
    <n v="2651"/>
    <n v="149"/>
    <n v="407"/>
    <n v="32"/>
    <n v="30"/>
  </r>
  <r>
    <x v="0"/>
    <x v="0"/>
    <x v="7"/>
    <x v="94"/>
    <n v="370"/>
    <x v="93"/>
    <n v="15"/>
    <n v="49"/>
    <n v="15"/>
    <n v="49"/>
    <n v="34"/>
    <n v="122"/>
    <n v="30"/>
    <n v="94"/>
    <n v="48"/>
    <n v="151"/>
    <n v="203"/>
    <n v="595"/>
    <n v="25"/>
    <n v="51"/>
    <n v="6"/>
    <n v="7"/>
  </r>
  <r>
    <x v="0"/>
    <x v="0"/>
    <x v="7"/>
    <x v="95"/>
    <n v="743"/>
    <x v="94"/>
    <n v="22"/>
    <n v="77"/>
    <n v="28"/>
    <n v="123"/>
    <n v="47"/>
    <n v="171"/>
    <n v="56"/>
    <n v="201"/>
    <n v="64"/>
    <n v="223"/>
    <n v="493"/>
    <n v="1513"/>
    <n v="33"/>
    <n v="66"/>
    <n v="15"/>
    <n v="9"/>
  </r>
  <r>
    <x v="0"/>
    <x v="0"/>
    <x v="7"/>
    <x v="96"/>
    <n v="382"/>
    <x v="95"/>
    <n v="13"/>
    <n v="49"/>
    <n v="20"/>
    <n v="84"/>
    <n v="24"/>
    <n v="86"/>
    <n v="22"/>
    <n v="83"/>
    <n v="24"/>
    <n v="94"/>
    <n v="242"/>
    <n v="900"/>
    <n v="37"/>
    <n v="140"/>
    <n v="6"/>
    <n v="10"/>
  </r>
  <r>
    <x v="0"/>
    <x v="0"/>
    <x v="7"/>
    <x v="97"/>
    <n v="474"/>
    <x v="96"/>
    <n v="49"/>
    <n v="192"/>
    <n v="31"/>
    <n v="127"/>
    <n v="45"/>
    <n v="177"/>
    <n v="36"/>
    <n v="123"/>
    <n v="52"/>
    <n v="172"/>
    <n v="199"/>
    <n v="591"/>
    <n v="62"/>
    <n v="197"/>
    <n v="5"/>
    <n v="6"/>
  </r>
  <r>
    <x v="0"/>
    <x v="0"/>
    <x v="7"/>
    <x v="98"/>
    <n v="591"/>
    <x v="97"/>
    <n v="33"/>
    <n v="124"/>
    <n v="33"/>
    <n v="133"/>
    <n v="57"/>
    <n v="217"/>
    <n v="71"/>
    <n v="255"/>
    <n v="79"/>
    <n v="281"/>
    <n v="284"/>
    <n v="933"/>
    <n v="34"/>
    <n v="63"/>
    <n v="14"/>
    <n v="7"/>
  </r>
  <r>
    <x v="0"/>
    <x v="0"/>
    <x v="7"/>
    <x v="99"/>
    <n v="176"/>
    <x v="98"/>
    <n v="6"/>
    <n v="23"/>
    <n v="11"/>
    <n v="54"/>
    <n v="8"/>
    <n v="29"/>
    <n v="10"/>
    <n v="44"/>
    <n v="13"/>
    <n v="45"/>
    <n v="118"/>
    <n v="380"/>
    <n v="10"/>
    <n v="30"/>
    <n v="1"/>
    <n v="2"/>
  </r>
  <r>
    <x v="0"/>
    <x v="0"/>
    <x v="7"/>
    <x v="100"/>
    <n v="390"/>
    <x v="99"/>
    <n v="32"/>
    <n v="132"/>
    <n v="35"/>
    <n v="122"/>
    <n v="56"/>
    <n v="209"/>
    <n v="38"/>
    <n v="120"/>
    <n v="35"/>
    <n v="104"/>
    <n v="170"/>
    <n v="523"/>
    <n v="24"/>
    <n v="66"/>
    <n v="7"/>
    <n v="7"/>
  </r>
  <r>
    <x v="0"/>
    <x v="0"/>
    <x v="8"/>
    <x v="101"/>
    <n v="441"/>
    <x v="100"/>
    <n v="24"/>
    <n v="76"/>
    <n v="55"/>
    <n v="206"/>
    <n v="74"/>
    <n v="264"/>
    <n v="47"/>
    <n v="153"/>
    <n v="52"/>
    <n v="167"/>
    <n v="176"/>
    <n v="568"/>
    <n v="13"/>
    <n v="27"/>
    <n v="7"/>
    <n v="10"/>
  </r>
  <r>
    <x v="0"/>
    <x v="0"/>
    <x v="8"/>
    <x v="102"/>
    <n v="300"/>
    <x v="101"/>
    <n v="38"/>
    <n v="109"/>
    <n v="55"/>
    <n v="186"/>
    <n v="47"/>
    <n v="142"/>
    <n v="33"/>
    <n v="96"/>
    <n v="32"/>
    <n v="105"/>
    <n v="91"/>
    <n v="237"/>
    <n v="4"/>
    <n v="4"/>
    <n v="5"/>
    <n v="12"/>
  </r>
  <r>
    <x v="0"/>
    <x v="0"/>
    <x v="8"/>
    <x v="103"/>
    <n v="206"/>
    <x v="102"/>
    <n v="26"/>
    <n v="92"/>
    <n v="30"/>
    <n v="100"/>
    <n v="29"/>
    <n v="112"/>
    <n v="27"/>
    <n v="79"/>
    <n v="29"/>
    <n v="95"/>
    <n v="51"/>
    <n v="167"/>
    <n v="14"/>
    <n v="40"/>
    <n v="4"/>
    <n v="5"/>
  </r>
  <r>
    <x v="0"/>
    <x v="0"/>
    <x v="8"/>
    <x v="104"/>
    <n v="199"/>
    <x v="103"/>
    <n v="60"/>
    <n v="206"/>
    <n v="37"/>
    <n v="126"/>
    <n v="13"/>
    <n v="48"/>
    <n v="16"/>
    <n v="52"/>
    <n v="11"/>
    <n v="31"/>
    <n v="51"/>
    <n v="151"/>
    <n v="11"/>
    <n v="18"/>
    <n v="7"/>
    <n v="4"/>
  </r>
  <r>
    <x v="0"/>
    <x v="0"/>
    <x v="8"/>
    <x v="105"/>
    <n v="113"/>
    <x v="104"/>
    <n v="47"/>
    <n v="161"/>
    <n v="19"/>
    <n v="59"/>
    <n v="12"/>
    <n v="42"/>
    <n v="4"/>
    <n v="9"/>
    <n v="6"/>
    <n v="24"/>
    <n v="25"/>
    <n v="75"/>
    <n v="0"/>
    <n v="0"/>
    <n v="1"/>
    <n v="8"/>
  </r>
  <r>
    <x v="0"/>
    <x v="0"/>
    <x v="8"/>
    <x v="106"/>
    <n v="184"/>
    <x v="105"/>
    <n v="106"/>
    <n v="396"/>
    <n v="37"/>
    <n v="127"/>
    <n v="12"/>
    <n v="39"/>
    <n v="6"/>
    <n v="18"/>
    <n v="4"/>
    <n v="14"/>
    <n v="13"/>
    <n v="38"/>
    <n v="6"/>
    <n v="14"/>
    <n v="5"/>
    <n v="6"/>
  </r>
  <r>
    <x v="0"/>
    <x v="0"/>
    <x v="8"/>
    <x v="107"/>
    <n v="120"/>
    <x v="106"/>
    <n v="33"/>
    <n v="127"/>
    <n v="32"/>
    <n v="121"/>
    <n v="17"/>
    <n v="52"/>
    <n v="8"/>
    <n v="23"/>
    <n v="7"/>
    <n v="24"/>
    <n v="23"/>
    <n v="68"/>
    <n v="0"/>
    <n v="0"/>
    <n v="1"/>
    <n v="2"/>
  </r>
  <r>
    <x v="0"/>
    <x v="0"/>
    <x v="8"/>
    <x v="108"/>
    <n v="169"/>
    <x v="107"/>
    <n v="45"/>
    <n v="170"/>
    <n v="34"/>
    <n v="118"/>
    <n v="24"/>
    <n v="87"/>
    <n v="13"/>
    <n v="39"/>
    <n v="12"/>
    <n v="34"/>
    <n v="39"/>
    <n v="126"/>
    <n v="2"/>
    <n v="6"/>
    <n v="2"/>
    <n v="4"/>
  </r>
  <r>
    <x v="0"/>
    <x v="0"/>
    <x v="8"/>
    <x v="109"/>
    <n v="379"/>
    <x v="108"/>
    <n v="73"/>
    <n v="258"/>
    <n v="41"/>
    <n v="161"/>
    <n v="47"/>
    <n v="155"/>
    <n v="45"/>
    <n v="145"/>
    <n v="27"/>
    <n v="83"/>
    <n v="128"/>
    <n v="432"/>
    <n v="18"/>
    <n v="38"/>
    <n v="9"/>
    <n v="12"/>
  </r>
  <r>
    <x v="0"/>
    <x v="0"/>
    <x v="8"/>
    <x v="110"/>
    <n v="81"/>
    <x v="109"/>
    <n v="9"/>
    <n v="40"/>
    <n v="18"/>
    <n v="66"/>
    <n v="15"/>
    <n v="58"/>
    <n v="8"/>
    <n v="28"/>
    <n v="2"/>
    <n v="5"/>
    <n v="27"/>
    <n v="90"/>
    <n v="2"/>
    <n v="2"/>
    <n v="3"/>
    <n v="3"/>
  </r>
  <r>
    <x v="0"/>
    <x v="0"/>
    <x v="8"/>
    <x v="111"/>
    <n v="126"/>
    <x v="110"/>
    <n v="21"/>
    <n v="85"/>
    <n v="15"/>
    <n v="60"/>
    <n v="22"/>
    <n v="75"/>
    <n v="15"/>
    <n v="65"/>
    <n v="11"/>
    <n v="32"/>
    <n v="40"/>
    <n v="127"/>
    <n v="2"/>
    <n v="2"/>
    <n v="2"/>
    <n v="3"/>
  </r>
  <r>
    <x v="0"/>
    <x v="0"/>
    <x v="8"/>
    <x v="112"/>
    <n v="161"/>
    <x v="111"/>
    <n v="55"/>
    <n v="190"/>
    <n v="27"/>
    <n v="106"/>
    <n v="24"/>
    <n v="81"/>
    <n v="14"/>
    <n v="46"/>
    <n v="9"/>
    <n v="26"/>
    <n v="27"/>
    <n v="70"/>
    <n v="5"/>
    <n v="6"/>
    <n v="6"/>
    <n v="6"/>
  </r>
  <r>
    <x v="0"/>
    <x v="0"/>
    <x v="8"/>
    <x v="113"/>
    <n v="140"/>
    <x v="112"/>
    <n v="41"/>
    <n v="153"/>
    <n v="24"/>
    <n v="96"/>
    <n v="24"/>
    <n v="70"/>
    <n v="13"/>
    <n v="42"/>
    <n v="9"/>
    <n v="27"/>
    <n v="21"/>
    <n v="46"/>
    <n v="8"/>
    <n v="10"/>
    <n v="3"/>
    <n v="3"/>
  </r>
  <r>
    <x v="0"/>
    <x v="0"/>
    <x v="8"/>
    <x v="114"/>
    <n v="117"/>
    <x v="113"/>
    <n v="19"/>
    <n v="62"/>
    <n v="19"/>
    <n v="74"/>
    <n v="21"/>
    <n v="65"/>
    <n v="9"/>
    <n v="29"/>
    <n v="12"/>
    <n v="32"/>
    <n v="35"/>
    <n v="113"/>
    <n v="2"/>
    <n v="2"/>
    <n v="1"/>
    <n v="1"/>
  </r>
  <r>
    <x v="0"/>
    <x v="0"/>
    <x v="8"/>
    <x v="115"/>
    <n v="103"/>
    <x v="114"/>
    <n v="39"/>
    <n v="174"/>
    <n v="20"/>
    <n v="78"/>
    <n v="14"/>
    <n v="49"/>
    <n v="6"/>
    <n v="23"/>
    <n v="9"/>
    <n v="24"/>
    <n v="10"/>
    <n v="30"/>
    <n v="5"/>
    <n v="8"/>
    <n v="1"/>
    <n v="5"/>
  </r>
  <r>
    <x v="0"/>
    <x v="0"/>
    <x v="8"/>
    <x v="116"/>
    <n v="48"/>
    <x v="115"/>
    <n v="10"/>
    <n v="41"/>
    <n v="3"/>
    <n v="10"/>
    <n v="9"/>
    <n v="31"/>
    <n v="1"/>
    <n v="1"/>
    <n v="4"/>
    <n v="11"/>
    <n v="16"/>
    <n v="51"/>
    <n v="5"/>
    <n v="7"/>
    <n v="0"/>
    <n v="1"/>
  </r>
  <r>
    <x v="0"/>
    <x v="0"/>
    <x v="8"/>
    <x v="117"/>
    <n v="121"/>
    <x v="116"/>
    <n v="53"/>
    <n v="191"/>
    <n v="21"/>
    <n v="80"/>
    <n v="18"/>
    <n v="57"/>
    <n v="9"/>
    <n v="25"/>
    <n v="6"/>
    <n v="19"/>
    <n v="11"/>
    <n v="25"/>
    <n v="3"/>
    <n v="3"/>
    <n v="1"/>
    <n v="1"/>
  </r>
  <r>
    <x v="0"/>
    <x v="0"/>
    <x v="8"/>
    <x v="118"/>
    <n v="85"/>
    <x v="117"/>
    <n v="6"/>
    <n v="29"/>
    <n v="15"/>
    <n v="63"/>
    <n v="18"/>
    <n v="53"/>
    <n v="10"/>
    <n v="36"/>
    <n v="4"/>
    <n v="10"/>
    <n v="31"/>
    <n v="93"/>
    <n v="1"/>
    <n v="3"/>
    <n v="1"/>
    <n v="2"/>
  </r>
  <r>
    <x v="0"/>
    <x v="0"/>
    <x v="8"/>
    <x v="119"/>
    <n v="77"/>
    <x v="118"/>
    <n v="30"/>
    <n v="112"/>
    <n v="30"/>
    <n v="94"/>
    <n v="3"/>
    <n v="11"/>
    <n v="1"/>
    <n v="3"/>
    <n v="5"/>
    <n v="14"/>
    <n v="6"/>
    <n v="15"/>
    <n v="2"/>
    <n v="4"/>
    <n v="1"/>
    <n v="2"/>
  </r>
  <r>
    <x v="0"/>
    <x v="0"/>
    <x v="8"/>
    <x v="120"/>
    <n v="91"/>
    <x v="119"/>
    <n v="31"/>
    <n v="112"/>
    <n v="15"/>
    <n v="52"/>
    <n v="10"/>
    <n v="34"/>
    <n v="9"/>
    <n v="27"/>
    <n v="3"/>
    <n v="12"/>
    <n v="20"/>
    <n v="65"/>
    <n v="3"/>
    <n v="4"/>
    <n v="1"/>
    <n v="2"/>
  </r>
  <r>
    <x v="0"/>
    <x v="0"/>
    <x v="8"/>
    <x v="121"/>
    <n v="80"/>
    <x v="120"/>
    <n v="21"/>
    <n v="79"/>
    <n v="12"/>
    <n v="40"/>
    <n v="14"/>
    <n v="53"/>
    <n v="8"/>
    <n v="30"/>
    <n v="9"/>
    <n v="32"/>
    <n v="15"/>
    <n v="45"/>
    <n v="1"/>
    <n v="1"/>
    <n v="1"/>
    <n v="1"/>
  </r>
  <r>
    <x v="0"/>
    <x v="0"/>
    <x v="8"/>
    <x v="122"/>
    <n v="187"/>
    <x v="121"/>
    <n v="24"/>
    <n v="73"/>
    <n v="20"/>
    <n v="81"/>
    <n v="40"/>
    <n v="154"/>
    <n v="21"/>
    <n v="82"/>
    <n v="20"/>
    <n v="64"/>
    <n v="54"/>
    <n v="182"/>
    <n v="8"/>
    <n v="9"/>
    <n v="3"/>
    <n v="4"/>
  </r>
  <r>
    <x v="0"/>
    <x v="0"/>
    <x v="8"/>
    <x v="123"/>
    <n v="41"/>
    <x v="122"/>
    <n v="6"/>
    <n v="23"/>
    <n v="8"/>
    <n v="26"/>
    <n v="5"/>
    <n v="17"/>
    <n v="3"/>
    <n v="8"/>
    <n v="5"/>
    <n v="16"/>
    <n v="11"/>
    <n v="28"/>
    <n v="3"/>
    <n v="3"/>
    <n v="0"/>
    <n v="1"/>
  </r>
  <r>
    <x v="0"/>
    <x v="0"/>
    <x v="8"/>
    <x v="124"/>
    <n v="70"/>
    <x v="123"/>
    <n v="15"/>
    <n v="47"/>
    <n v="11"/>
    <n v="38"/>
    <n v="4"/>
    <n v="15"/>
    <n v="3"/>
    <n v="10"/>
    <n v="6"/>
    <n v="14"/>
    <n v="30"/>
    <n v="79"/>
    <n v="1"/>
    <n v="1"/>
    <n v="4"/>
    <n v="7"/>
  </r>
  <r>
    <x v="0"/>
    <x v="0"/>
    <x v="9"/>
    <x v="125"/>
    <n v="4853"/>
    <x v="124"/>
    <n v="296"/>
    <n v="1082"/>
    <n v="324"/>
    <n v="1223"/>
    <n v="272"/>
    <n v="1050"/>
    <n v="311"/>
    <n v="1293"/>
    <n v="375"/>
    <n v="1451"/>
    <n v="2391"/>
    <n v="8667"/>
    <n v="884"/>
    <n v="2916"/>
    <n v="69"/>
    <n v="57"/>
  </r>
  <r>
    <x v="0"/>
    <x v="0"/>
    <x v="9"/>
    <x v="126"/>
    <n v="3087"/>
    <x v="125"/>
    <n v="244"/>
    <n v="1023"/>
    <n v="218"/>
    <n v="874"/>
    <n v="202"/>
    <n v="749"/>
    <n v="208"/>
    <n v="833"/>
    <n v="285"/>
    <n v="1077"/>
    <n v="1646"/>
    <n v="5575"/>
    <n v="284"/>
    <n v="669"/>
    <n v="60"/>
    <n v="43"/>
  </r>
  <r>
    <x v="0"/>
    <x v="0"/>
    <x v="9"/>
    <x v="127"/>
    <n v="1400"/>
    <x v="126"/>
    <n v="89"/>
    <n v="350"/>
    <n v="82"/>
    <n v="317"/>
    <n v="76"/>
    <n v="250"/>
    <n v="100"/>
    <n v="339"/>
    <n v="110"/>
    <n v="380"/>
    <n v="826"/>
    <n v="2663"/>
    <n v="117"/>
    <n v="280"/>
    <n v="35"/>
    <n v="20"/>
  </r>
  <r>
    <x v="0"/>
    <x v="0"/>
    <x v="9"/>
    <x v="128"/>
    <n v="826"/>
    <x v="127"/>
    <n v="28"/>
    <n v="78"/>
    <n v="31"/>
    <n v="110"/>
    <n v="58"/>
    <n v="201"/>
    <n v="58"/>
    <n v="193"/>
    <n v="54"/>
    <n v="202"/>
    <n v="572"/>
    <n v="1712"/>
    <n v="25"/>
    <n v="49"/>
    <n v="15"/>
    <n v="9"/>
  </r>
  <r>
    <x v="0"/>
    <x v="0"/>
    <x v="9"/>
    <x v="129"/>
    <n v="835"/>
    <x v="128"/>
    <n v="62"/>
    <n v="266"/>
    <n v="63"/>
    <n v="252"/>
    <n v="69"/>
    <n v="258"/>
    <n v="61"/>
    <n v="208"/>
    <n v="89"/>
    <n v="318"/>
    <n v="434"/>
    <n v="1361"/>
    <n v="57"/>
    <n v="127"/>
    <n v="19"/>
    <n v="10"/>
  </r>
  <r>
    <x v="0"/>
    <x v="0"/>
    <x v="9"/>
    <x v="130"/>
    <n v="834"/>
    <x v="129"/>
    <n v="18"/>
    <n v="54"/>
    <n v="42"/>
    <n v="154"/>
    <n v="48"/>
    <n v="188"/>
    <n v="42"/>
    <n v="137"/>
    <n v="54"/>
    <n v="173"/>
    <n v="586"/>
    <n v="1845"/>
    <n v="44"/>
    <n v="98"/>
    <n v="13"/>
    <n v="13"/>
  </r>
  <r>
    <x v="0"/>
    <x v="0"/>
    <x v="9"/>
    <x v="131"/>
    <n v="1051"/>
    <x v="130"/>
    <n v="63"/>
    <n v="263"/>
    <n v="52"/>
    <n v="221"/>
    <n v="65"/>
    <n v="246"/>
    <n v="96"/>
    <n v="329"/>
    <n v="71"/>
    <n v="239"/>
    <n v="605"/>
    <n v="2000"/>
    <n v="99"/>
    <n v="203"/>
    <n v="16"/>
    <n v="7"/>
  </r>
  <r>
    <x v="0"/>
    <x v="0"/>
    <x v="9"/>
    <x v="132"/>
    <n v="1477"/>
    <x v="131"/>
    <n v="56"/>
    <n v="209"/>
    <n v="64"/>
    <n v="241"/>
    <n v="85"/>
    <n v="334"/>
    <n v="109"/>
    <n v="350"/>
    <n v="129"/>
    <n v="441"/>
    <n v="946"/>
    <n v="2967"/>
    <n v="88"/>
    <n v="221"/>
    <n v="26"/>
    <n v="20"/>
  </r>
  <r>
    <x v="0"/>
    <x v="0"/>
    <x v="9"/>
    <x v="133"/>
    <n v="926"/>
    <x v="132"/>
    <n v="45"/>
    <n v="138"/>
    <n v="48"/>
    <n v="167"/>
    <n v="64"/>
    <n v="214"/>
    <n v="61"/>
    <n v="224"/>
    <n v="88"/>
    <n v="304"/>
    <n v="574"/>
    <n v="1872"/>
    <n v="46"/>
    <n v="123"/>
    <n v="14"/>
    <n v="14"/>
  </r>
  <r>
    <x v="0"/>
    <x v="0"/>
    <x v="9"/>
    <x v="134"/>
    <n v="1227"/>
    <x v="133"/>
    <n v="35"/>
    <n v="111"/>
    <n v="52"/>
    <n v="163"/>
    <n v="56"/>
    <n v="201"/>
    <n v="68"/>
    <n v="252"/>
    <n v="103"/>
    <n v="378"/>
    <n v="822"/>
    <n v="2556"/>
    <n v="91"/>
    <n v="203"/>
    <n v="40"/>
    <n v="18"/>
  </r>
  <r>
    <x v="0"/>
    <x v="0"/>
    <x v="9"/>
    <x v="135"/>
    <n v="1189"/>
    <x v="134"/>
    <n v="60"/>
    <n v="241"/>
    <n v="78"/>
    <n v="300"/>
    <n v="78"/>
    <n v="297"/>
    <n v="69"/>
    <n v="234"/>
    <n v="85"/>
    <n v="279"/>
    <n v="769"/>
    <n v="2386"/>
    <n v="50"/>
    <n v="90"/>
    <n v="22"/>
    <n v="19"/>
  </r>
  <r>
    <x v="0"/>
    <x v="0"/>
    <x v="9"/>
    <x v="136"/>
    <n v="509"/>
    <x v="135"/>
    <n v="25"/>
    <n v="84"/>
    <n v="22"/>
    <n v="103"/>
    <n v="48"/>
    <n v="194"/>
    <n v="54"/>
    <n v="196"/>
    <n v="35"/>
    <n v="104"/>
    <n v="305"/>
    <n v="912"/>
    <n v="20"/>
    <n v="36"/>
    <n v="10"/>
    <n v="5"/>
  </r>
  <r>
    <x v="0"/>
    <x v="0"/>
    <x v="9"/>
    <x v="137"/>
    <n v="1814"/>
    <x v="136"/>
    <n v="72"/>
    <n v="241"/>
    <n v="76"/>
    <n v="291"/>
    <n v="106"/>
    <n v="349"/>
    <n v="105"/>
    <n v="365"/>
    <n v="98"/>
    <n v="360"/>
    <n v="1178"/>
    <n v="4058"/>
    <n v="179"/>
    <n v="478"/>
    <n v="39"/>
    <n v="26"/>
  </r>
  <r>
    <x v="0"/>
    <x v="0"/>
    <x v="9"/>
    <x v="138"/>
    <n v="424"/>
    <x v="137"/>
    <n v="16"/>
    <n v="59"/>
    <n v="27"/>
    <n v="104"/>
    <n v="31"/>
    <n v="108"/>
    <n v="42"/>
    <n v="136"/>
    <n v="55"/>
    <n v="179"/>
    <n v="235"/>
    <n v="658"/>
    <n v="18"/>
    <n v="43"/>
    <n v="1"/>
    <n v="4"/>
  </r>
  <r>
    <x v="0"/>
    <x v="0"/>
    <x v="9"/>
    <x v="139"/>
    <n v="762"/>
    <x v="138"/>
    <n v="22"/>
    <n v="85"/>
    <n v="31"/>
    <n v="112"/>
    <n v="51"/>
    <n v="194"/>
    <n v="49"/>
    <n v="174"/>
    <n v="57"/>
    <n v="209"/>
    <n v="517"/>
    <n v="1546"/>
    <n v="35"/>
    <n v="71"/>
    <n v="20"/>
    <n v="10"/>
  </r>
  <r>
    <x v="0"/>
    <x v="0"/>
    <x v="9"/>
    <x v="140"/>
    <n v="580"/>
    <x v="139"/>
    <n v="15"/>
    <n v="40"/>
    <n v="26"/>
    <n v="102"/>
    <n v="32"/>
    <n v="123"/>
    <n v="50"/>
    <n v="172"/>
    <n v="37"/>
    <n v="135"/>
    <n v="376"/>
    <n v="1154"/>
    <n v="44"/>
    <n v="90"/>
    <n v="15"/>
    <n v="14"/>
  </r>
  <r>
    <x v="0"/>
    <x v="0"/>
    <x v="9"/>
    <x v="141"/>
    <n v="833"/>
    <x v="140"/>
    <n v="32"/>
    <n v="114"/>
    <n v="51"/>
    <n v="189"/>
    <n v="65"/>
    <n v="241"/>
    <n v="49"/>
    <n v="168"/>
    <n v="68"/>
    <n v="234"/>
    <n v="531"/>
    <n v="1605"/>
    <n v="37"/>
    <n v="76"/>
    <n v="8"/>
    <n v="20"/>
  </r>
  <r>
    <x v="0"/>
    <x v="0"/>
    <x v="9"/>
    <x v="142"/>
    <n v="1500"/>
    <x v="141"/>
    <n v="78"/>
    <n v="313"/>
    <n v="82"/>
    <n v="310"/>
    <n v="83"/>
    <n v="293"/>
    <n v="87"/>
    <n v="302"/>
    <n v="99"/>
    <n v="373"/>
    <n v="986"/>
    <n v="3250"/>
    <n v="85"/>
    <n v="198"/>
    <n v="23"/>
    <n v="18"/>
  </r>
  <r>
    <x v="0"/>
    <x v="0"/>
    <x v="9"/>
    <x v="143"/>
    <n v="497"/>
    <x v="142"/>
    <n v="27"/>
    <n v="90"/>
    <n v="37"/>
    <n v="148"/>
    <n v="43"/>
    <n v="152"/>
    <n v="42"/>
    <n v="130"/>
    <n v="35"/>
    <n v="111"/>
    <n v="292"/>
    <n v="886"/>
    <n v="21"/>
    <n v="42"/>
    <n v="6"/>
    <n v="5"/>
  </r>
  <r>
    <x v="0"/>
    <x v="0"/>
    <x v="9"/>
    <x v="144"/>
    <n v="788"/>
    <x v="86"/>
    <n v="39"/>
    <n v="184"/>
    <n v="38"/>
    <n v="150"/>
    <n v="50"/>
    <n v="182"/>
    <n v="75"/>
    <n v="254"/>
    <n v="62"/>
    <n v="187"/>
    <n v="480"/>
    <n v="1532"/>
    <n v="44"/>
    <n v="79"/>
    <n v="25"/>
    <n v="8"/>
  </r>
  <r>
    <x v="0"/>
    <x v="0"/>
    <x v="9"/>
    <x v="145"/>
    <n v="6361"/>
    <x v="143"/>
    <n v="242"/>
    <n v="939"/>
    <n v="213"/>
    <n v="771"/>
    <n v="248"/>
    <n v="945"/>
    <n v="331"/>
    <n v="1285"/>
    <n v="420"/>
    <n v="1662"/>
    <n v="4345"/>
    <n v="15462"/>
    <n v="562"/>
    <n v="1610"/>
    <n v="123"/>
    <n v="64"/>
  </r>
  <r>
    <x v="0"/>
    <x v="0"/>
    <x v="9"/>
    <x v="146"/>
    <n v="1224"/>
    <x v="144"/>
    <n v="84"/>
    <n v="326"/>
    <n v="85"/>
    <n v="285"/>
    <n v="109"/>
    <n v="416"/>
    <n v="99"/>
    <n v="327"/>
    <n v="112"/>
    <n v="377"/>
    <n v="637"/>
    <n v="2035"/>
    <n v="98"/>
    <n v="193"/>
    <n v="28"/>
    <n v="21"/>
  </r>
  <r>
    <x v="0"/>
    <x v="0"/>
    <x v="9"/>
    <x v="147"/>
    <n v="985"/>
    <x v="145"/>
    <n v="73"/>
    <n v="288"/>
    <n v="82"/>
    <n v="327"/>
    <n v="108"/>
    <n v="411"/>
    <n v="98"/>
    <n v="364"/>
    <n v="94"/>
    <n v="329"/>
    <n v="471"/>
    <n v="1515"/>
    <n v="59"/>
    <n v="151"/>
    <n v="32"/>
    <n v="15"/>
  </r>
  <r>
    <x v="0"/>
    <x v="0"/>
    <x v="9"/>
    <x v="148"/>
    <n v="1116"/>
    <x v="146"/>
    <n v="90"/>
    <n v="324"/>
    <n v="92"/>
    <n v="363"/>
    <n v="105"/>
    <n v="401"/>
    <n v="96"/>
    <n v="348"/>
    <n v="85"/>
    <n v="300"/>
    <n v="558"/>
    <n v="1801"/>
    <n v="90"/>
    <n v="223"/>
    <n v="19"/>
    <n v="15"/>
  </r>
  <r>
    <x v="0"/>
    <x v="0"/>
    <x v="9"/>
    <x v="149"/>
    <n v="335"/>
    <x v="147"/>
    <n v="22"/>
    <n v="73"/>
    <n v="15"/>
    <n v="55"/>
    <n v="36"/>
    <n v="144"/>
    <n v="40"/>
    <n v="132"/>
    <n v="41"/>
    <n v="137"/>
    <n v="159"/>
    <n v="521"/>
    <n v="22"/>
    <n v="55"/>
    <n v="4"/>
    <n v="8"/>
  </r>
  <r>
    <x v="0"/>
    <x v="0"/>
    <x v="10"/>
    <x v="150"/>
    <n v="3227"/>
    <x v="148"/>
    <n v="155"/>
    <n v="588"/>
    <n v="143"/>
    <n v="544"/>
    <n v="122"/>
    <n v="464"/>
    <n v="238"/>
    <n v="979"/>
    <n v="310"/>
    <n v="1281"/>
    <n v="1655"/>
    <n v="6009"/>
    <n v="604"/>
    <n v="1793"/>
    <n v="66"/>
    <n v="47"/>
  </r>
  <r>
    <x v="0"/>
    <x v="0"/>
    <x v="10"/>
    <x v="151"/>
    <n v="2516"/>
    <x v="149"/>
    <n v="89"/>
    <n v="327"/>
    <n v="95"/>
    <n v="362"/>
    <n v="107"/>
    <n v="405"/>
    <n v="179"/>
    <n v="708"/>
    <n v="229"/>
    <n v="875"/>
    <n v="1545"/>
    <n v="5438"/>
    <n v="272"/>
    <n v="779"/>
    <n v="41"/>
    <n v="23"/>
  </r>
  <r>
    <x v="0"/>
    <x v="0"/>
    <x v="10"/>
    <x v="152"/>
    <n v="972"/>
    <x v="150"/>
    <n v="19"/>
    <n v="61"/>
    <n v="33"/>
    <n v="113"/>
    <n v="52"/>
    <n v="188"/>
    <n v="67"/>
    <n v="232"/>
    <n v="85"/>
    <n v="275"/>
    <n v="652"/>
    <n v="2101"/>
    <n v="64"/>
    <n v="135"/>
    <n v="17"/>
    <n v="18"/>
  </r>
  <r>
    <x v="0"/>
    <x v="0"/>
    <x v="10"/>
    <x v="153"/>
    <n v="1685"/>
    <x v="151"/>
    <n v="51"/>
    <n v="158"/>
    <n v="52"/>
    <n v="198"/>
    <n v="63"/>
    <n v="217"/>
    <n v="93"/>
    <n v="369"/>
    <n v="107"/>
    <n v="411"/>
    <n v="1188"/>
    <n v="3839"/>
    <n v="131"/>
    <n v="303"/>
    <n v="37"/>
    <n v="28"/>
  </r>
  <r>
    <x v="0"/>
    <x v="0"/>
    <x v="10"/>
    <x v="154"/>
    <n v="800"/>
    <x v="152"/>
    <n v="26"/>
    <n v="81"/>
    <n v="30"/>
    <n v="122"/>
    <n v="57"/>
    <n v="211"/>
    <n v="29"/>
    <n v="104"/>
    <n v="54"/>
    <n v="189"/>
    <n v="549"/>
    <n v="1815"/>
    <n v="55"/>
    <n v="111"/>
    <n v="23"/>
    <n v="8"/>
  </r>
  <r>
    <x v="0"/>
    <x v="0"/>
    <x v="10"/>
    <x v="155"/>
    <n v="657"/>
    <x v="153"/>
    <n v="13"/>
    <n v="49"/>
    <n v="35"/>
    <n v="140"/>
    <n v="33"/>
    <n v="126"/>
    <n v="34"/>
    <n v="121"/>
    <n v="57"/>
    <n v="214"/>
    <n v="436"/>
    <n v="1443"/>
    <n v="49"/>
    <n v="98"/>
    <n v="22"/>
    <n v="8"/>
  </r>
  <r>
    <x v="0"/>
    <x v="0"/>
    <x v="10"/>
    <x v="156"/>
    <n v="1191"/>
    <x v="154"/>
    <n v="47"/>
    <n v="162"/>
    <n v="59"/>
    <n v="252"/>
    <n v="48"/>
    <n v="178"/>
    <n v="58"/>
    <n v="205"/>
    <n v="106"/>
    <n v="413"/>
    <n v="789"/>
    <n v="2551"/>
    <n v="84"/>
    <n v="174"/>
    <n v="36"/>
    <n v="20"/>
  </r>
  <r>
    <x v="0"/>
    <x v="0"/>
    <x v="10"/>
    <x v="157"/>
    <n v="686"/>
    <x v="155"/>
    <n v="15"/>
    <n v="53"/>
    <n v="31"/>
    <n v="115"/>
    <n v="38"/>
    <n v="147"/>
    <n v="32"/>
    <n v="109"/>
    <n v="49"/>
    <n v="182"/>
    <n v="480"/>
    <n v="1507"/>
    <n v="41"/>
    <n v="86"/>
    <n v="13"/>
    <n v="8"/>
  </r>
  <r>
    <x v="0"/>
    <x v="0"/>
    <x v="10"/>
    <x v="158"/>
    <n v="860"/>
    <x v="156"/>
    <n v="28"/>
    <n v="94"/>
    <n v="36"/>
    <n v="157"/>
    <n v="53"/>
    <n v="194"/>
    <n v="80"/>
    <n v="287"/>
    <n v="82"/>
    <n v="295"/>
    <n v="527"/>
    <n v="1662"/>
    <n v="54"/>
    <n v="113"/>
    <n v="14"/>
    <n v="12"/>
  </r>
  <r>
    <x v="0"/>
    <x v="0"/>
    <x v="10"/>
    <x v="159"/>
    <n v="478"/>
    <x v="157"/>
    <n v="12"/>
    <n v="45"/>
    <n v="11"/>
    <n v="40"/>
    <n v="16"/>
    <n v="53"/>
    <n v="19"/>
    <n v="65"/>
    <n v="27"/>
    <n v="104"/>
    <n v="357"/>
    <n v="1208"/>
    <n v="36"/>
    <n v="105"/>
    <n v="10"/>
    <n v="3"/>
  </r>
  <r>
    <x v="0"/>
    <x v="0"/>
    <x v="10"/>
    <x v="160"/>
    <n v="611"/>
    <x v="158"/>
    <n v="12"/>
    <n v="46"/>
    <n v="31"/>
    <n v="115"/>
    <n v="51"/>
    <n v="201"/>
    <n v="41"/>
    <n v="136"/>
    <n v="56"/>
    <n v="186"/>
    <n v="389"/>
    <n v="1240"/>
    <n v="31"/>
    <n v="57"/>
    <n v="9"/>
    <n v="13"/>
  </r>
  <r>
    <x v="0"/>
    <x v="0"/>
    <x v="10"/>
    <x v="161"/>
    <n v="716"/>
    <x v="159"/>
    <n v="27"/>
    <n v="76"/>
    <n v="36"/>
    <n v="131"/>
    <n v="53"/>
    <n v="188"/>
    <n v="42"/>
    <n v="133"/>
    <n v="57"/>
    <n v="188"/>
    <n v="455"/>
    <n v="1422"/>
    <n v="46"/>
    <n v="93"/>
    <n v="15"/>
    <n v="15"/>
  </r>
  <r>
    <x v="0"/>
    <x v="0"/>
    <x v="10"/>
    <x v="162"/>
    <n v="409"/>
    <x v="160"/>
    <n v="11"/>
    <n v="40"/>
    <n v="16"/>
    <n v="68"/>
    <n v="14"/>
    <n v="66"/>
    <n v="31"/>
    <n v="100"/>
    <n v="25"/>
    <n v="92"/>
    <n v="290"/>
    <n v="986"/>
    <n v="22"/>
    <n v="41"/>
    <n v="7"/>
    <n v="7"/>
  </r>
  <r>
    <x v="0"/>
    <x v="0"/>
    <x v="10"/>
    <x v="163"/>
    <n v="860"/>
    <x v="161"/>
    <n v="25"/>
    <n v="83"/>
    <n v="37"/>
    <n v="134"/>
    <n v="64"/>
    <n v="240"/>
    <n v="96"/>
    <n v="365"/>
    <n v="73"/>
    <n v="260"/>
    <n v="528"/>
    <n v="1698"/>
    <n v="37"/>
    <n v="93"/>
    <n v="25"/>
    <n v="14"/>
  </r>
  <r>
    <x v="0"/>
    <x v="0"/>
    <x v="10"/>
    <x v="164"/>
    <n v="1546"/>
    <x v="162"/>
    <n v="30"/>
    <n v="103"/>
    <n v="37"/>
    <n v="131"/>
    <n v="31"/>
    <n v="113"/>
    <n v="76"/>
    <n v="254"/>
    <n v="113"/>
    <n v="407"/>
    <n v="1114"/>
    <n v="3716"/>
    <n v="145"/>
    <n v="341"/>
    <n v="29"/>
    <n v="12"/>
  </r>
  <r>
    <x v="0"/>
    <x v="0"/>
    <x v="10"/>
    <x v="165"/>
    <n v="1355"/>
    <x v="163"/>
    <n v="36"/>
    <n v="118"/>
    <n v="49"/>
    <n v="170"/>
    <n v="48"/>
    <n v="188"/>
    <n v="86"/>
    <n v="328"/>
    <n v="91"/>
    <n v="315"/>
    <n v="960"/>
    <n v="3279"/>
    <n v="85"/>
    <n v="211"/>
    <n v="30"/>
    <n v="16"/>
  </r>
  <r>
    <x v="0"/>
    <x v="0"/>
    <x v="11"/>
    <x v="166"/>
    <n v="3195"/>
    <x v="164"/>
    <n v="194"/>
    <n v="655"/>
    <n v="150"/>
    <n v="545"/>
    <n v="112"/>
    <n v="407"/>
    <n v="242"/>
    <n v="925"/>
    <n v="208"/>
    <n v="743"/>
    <n v="1828"/>
    <n v="6501"/>
    <n v="461"/>
    <n v="1268"/>
    <n v="58"/>
    <n v="32"/>
  </r>
  <r>
    <x v="0"/>
    <x v="0"/>
    <x v="11"/>
    <x v="167"/>
    <n v="4205"/>
    <x v="165"/>
    <n v="153"/>
    <n v="555"/>
    <n v="152"/>
    <n v="581"/>
    <n v="195"/>
    <n v="761"/>
    <n v="263"/>
    <n v="1048"/>
    <n v="348"/>
    <n v="1339"/>
    <n v="2374"/>
    <n v="8335"/>
    <n v="720"/>
    <n v="2048"/>
    <n v="87"/>
    <n v="44"/>
  </r>
  <r>
    <x v="0"/>
    <x v="0"/>
    <x v="11"/>
    <x v="168"/>
    <n v="1490"/>
    <x v="166"/>
    <n v="86"/>
    <n v="310"/>
    <n v="71"/>
    <n v="252"/>
    <n v="113"/>
    <n v="376"/>
    <n v="130"/>
    <n v="420"/>
    <n v="115"/>
    <n v="399"/>
    <n v="806"/>
    <n v="2622"/>
    <n v="169"/>
    <n v="412"/>
    <n v="29"/>
    <n v="30"/>
  </r>
  <r>
    <x v="0"/>
    <x v="0"/>
    <x v="11"/>
    <x v="169"/>
    <n v="5588"/>
    <x v="167"/>
    <n v="604"/>
    <n v="2307"/>
    <n v="415"/>
    <n v="1613"/>
    <n v="316"/>
    <n v="1228"/>
    <n v="478"/>
    <n v="1952"/>
    <n v="536"/>
    <n v="2094"/>
    <n v="1996"/>
    <n v="7010"/>
    <n v="1243"/>
    <n v="3939"/>
    <n v="97"/>
    <n v="57"/>
  </r>
  <r>
    <x v="0"/>
    <x v="0"/>
    <x v="11"/>
    <x v="170"/>
    <n v="323"/>
    <x v="168"/>
    <n v="22"/>
    <n v="75"/>
    <n v="26"/>
    <n v="95"/>
    <n v="20"/>
    <n v="52"/>
    <n v="25"/>
    <n v="79"/>
    <n v="33"/>
    <n v="99"/>
    <n v="170"/>
    <n v="490"/>
    <n v="27"/>
    <n v="52"/>
    <n v="13"/>
    <n v="11"/>
  </r>
  <r>
    <x v="0"/>
    <x v="0"/>
    <x v="11"/>
    <x v="171"/>
    <n v="419"/>
    <x v="169"/>
    <n v="15"/>
    <n v="44"/>
    <n v="15"/>
    <n v="60"/>
    <n v="30"/>
    <n v="113"/>
    <n v="17"/>
    <n v="60"/>
    <n v="26"/>
    <n v="93"/>
    <n v="287"/>
    <n v="868"/>
    <n v="29"/>
    <n v="60"/>
    <n v="19"/>
    <n v="7"/>
  </r>
  <r>
    <x v="0"/>
    <x v="0"/>
    <x v="11"/>
    <x v="172"/>
    <n v="532"/>
    <x v="170"/>
    <n v="19"/>
    <n v="53"/>
    <n v="23"/>
    <n v="91"/>
    <n v="24"/>
    <n v="96"/>
    <n v="33"/>
    <n v="131"/>
    <n v="23"/>
    <n v="75"/>
    <n v="337"/>
    <n v="1110"/>
    <n v="73"/>
    <n v="189"/>
    <n v="14"/>
    <n v="7"/>
  </r>
  <r>
    <x v="0"/>
    <x v="0"/>
    <x v="11"/>
    <x v="173"/>
    <n v="678"/>
    <x v="171"/>
    <n v="30"/>
    <n v="85"/>
    <n v="35"/>
    <n v="135"/>
    <n v="31"/>
    <n v="94"/>
    <n v="59"/>
    <n v="188"/>
    <n v="41"/>
    <n v="140"/>
    <n v="407"/>
    <n v="1258"/>
    <n v="75"/>
    <n v="142"/>
    <n v="31"/>
    <n v="20"/>
  </r>
  <r>
    <x v="0"/>
    <x v="0"/>
    <x v="11"/>
    <x v="174"/>
    <n v="758"/>
    <x v="172"/>
    <n v="41"/>
    <n v="124"/>
    <n v="47"/>
    <n v="152"/>
    <n v="44"/>
    <n v="150"/>
    <n v="49"/>
    <n v="163"/>
    <n v="55"/>
    <n v="163"/>
    <n v="470"/>
    <n v="1393"/>
    <n v="52"/>
    <n v="101"/>
    <n v="25"/>
    <n v="11"/>
  </r>
  <r>
    <x v="0"/>
    <x v="0"/>
    <x v="11"/>
    <x v="175"/>
    <n v="1782"/>
    <x v="173"/>
    <n v="160"/>
    <n v="538"/>
    <n v="130"/>
    <n v="445"/>
    <n v="123"/>
    <n v="419"/>
    <n v="115"/>
    <n v="423"/>
    <n v="131"/>
    <n v="460"/>
    <n v="866"/>
    <n v="2795"/>
    <n v="257"/>
    <n v="691"/>
    <n v="26"/>
    <n v="19"/>
  </r>
  <r>
    <x v="0"/>
    <x v="0"/>
    <x v="11"/>
    <x v="176"/>
    <n v="2373"/>
    <x v="174"/>
    <n v="133"/>
    <n v="491"/>
    <n v="117"/>
    <n v="481"/>
    <n v="108"/>
    <n v="430"/>
    <n v="127"/>
    <n v="479"/>
    <n v="119"/>
    <n v="423"/>
    <n v="1437"/>
    <n v="5234"/>
    <n v="332"/>
    <n v="876"/>
    <n v="43"/>
    <n v="33"/>
  </r>
  <r>
    <x v="0"/>
    <x v="0"/>
    <x v="11"/>
    <x v="177"/>
    <n v="1516"/>
    <x v="175"/>
    <n v="84"/>
    <n v="279"/>
    <n v="67"/>
    <n v="263"/>
    <n v="87"/>
    <n v="301"/>
    <n v="105"/>
    <n v="359"/>
    <n v="121"/>
    <n v="445"/>
    <n v="852"/>
    <n v="2862"/>
    <n v="200"/>
    <n v="572"/>
    <n v="25"/>
    <n v="17"/>
  </r>
  <r>
    <x v="0"/>
    <x v="0"/>
    <x v="11"/>
    <x v="178"/>
    <n v="1527"/>
    <x v="176"/>
    <n v="67"/>
    <n v="227"/>
    <n v="56"/>
    <n v="200"/>
    <n v="63"/>
    <n v="217"/>
    <n v="82"/>
    <n v="288"/>
    <n v="114"/>
    <n v="420"/>
    <n v="908"/>
    <n v="3177"/>
    <n v="237"/>
    <n v="651"/>
    <n v="40"/>
    <n v="21"/>
  </r>
  <r>
    <x v="0"/>
    <x v="0"/>
    <x v="11"/>
    <x v="179"/>
    <n v="883"/>
    <x v="177"/>
    <n v="49"/>
    <n v="180"/>
    <n v="47"/>
    <n v="196"/>
    <n v="27"/>
    <n v="105"/>
    <n v="62"/>
    <n v="238"/>
    <n v="47"/>
    <n v="176"/>
    <n v="554"/>
    <n v="1983"/>
    <n v="97"/>
    <n v="237"/>
    <n v="14"/>
    <n v="13"/>
  </r>
  <r>
    <x v="0"/>
    <x v="0"/>
    <x v="12"/>
    <x v="180"/>
    <n v="2289"/>
    <x v="178"/>
    <n v="216"/>
    <n v="873"/>
    <n v="207"/>
    <n v="814"/>
    <n v="163"/>
    <n v="623"/>
    <n v="135"/>
    <n v="468"/>
    <n v="155"/>
    <n v="519"/>
    <n v="1124"/>
    <n v="3702"/>
    <n v="289"/>
    <n v="646"/>
    <n v="46"/>
    <n v="37"/>
  </r>
  <r>
    <x v="0"/>
    <x v="0"/>
    <x v="12"/>
    <x v="181"/>
    <n v="1881"/>
    <x v="179"/>
    <n v="197"/>
    <n v="808"/>
    <n v="179"/>
    <n v="687"/>
    <n v="177"/>
    <n v="586"/>
    <n v="199"/>
    <n v="744"/>
    <n v="159"/>
    <n v="556"/>
    <n v="722"/>
    <n v="2226"/>
    <n v="248"/>
    <n v="689"/>
    <n v="27"/>
    <n v="30"/>
  </r>
  <r>
    <x v="0"/>
    <x v="0"/>
    <x v="12"/>
    <x v="182"/>
    <n v="1444"/>
    <x v="180"/>
    <n v="80"/>
    <n v="287"/>
    <n v="102"/>
    <n v="415"/>
    <n v="83"/>
    <n v="321"/>
    <n v="74"/>
    <n v="278"/>
    <n v="96"/>
    <n v="304"/>
    <n v="920"/>
    <n v="3077"/>
    <n v="89"/>
    <n v="191"/>
    <n v="26"/>
    <n v="33"/>
  </r>
  <r>
    <x v="0"/>
    <x v="0"/>
    <x v="12"/>
    <x v="183"/>
    <n v="1064"/>
    <x v="181"/>
    <n v="147"/>
    <n v="649"/>
    <n v="126"/>
    <n v="525"/>
    <n v="161"/>
    <n v="629"/>
    <n v="92"/>
    <n v="336"/>
    <n v="101"/>
    <n v="335"/>
    <n v="362"/>
    <n v="1082"/>
    <n v="75"/>
    <n v="140"/>
    <n v="23"/>
    <n v="33"/>
  </r>
  <r>
    <x v="0"/>
    <x v="0"/>
    <x v="12"/>
    <x v="184"/>
    <n v="655"/>
    <x v="182"/>
    <n v="149"/>
    <n v="689"/>
    <n v="99"/>
    <n v="425"/>
    <n v="80"/>
    <n v="312"/>
    <n v="64"/>
    <n v="243"/>
    <n v="55"/>
    <n v="181"/>
    <n v="175"/>
    <n v="491"/>
    <n v="33"/>
    <n v="68"/>
    <n v="13"/>
    <n v="22"/>
  </r>
  <r>
    <x v="0"/>
    <x v="0"/>
    <x v="12"/>
    <x v="185"/>
    <n v="907"/>
    <x v="183"/>
    <n v="136"/>
    <n v="604"/>
    <n v="112"/>
    <n v="462"/>
    <n v="93"/>
    <n v="357"/>
    <n v="66"/>
    <n v="237"/>
    <n v="101"/>
    <n v="360"/>
    <n v="338"/>
    <n v="1076"/>
    <n v="61"/>
    <n v="140"/>
    <n v="19"/>
    <n v="21"/>
  </r>
  <r>
    <x v="0"/>
    <x v="0"/>
    <x v="13"/>
    <x v="186"/>
    <n v="1208"/>
    <x v="184"/>
    <n v="170"/>
    <n v="601"/>
    <n v="130"/>
    <n v="478"/>
    <n v="133"/>
    <n v="501"/>
    <n v="124"/>
    <n v="431"/>
    <n v="95"/>
    <n v="310"/>
    <n v="461"/>
    <n v="1458"/>
    <n v="95"/>
    <n v="160"/>
    <n v="33"/>
    <n v="41"/>
  </r>
  <r>
    <x v="0"/>
    <x v="0"/>
    <x v="13"/>
    <x v="187"/>
    <n v="968"/>
    <x v="185"/>
    <n v="145"/>
    <n v="533"/>
    <n v="120"/>
    <n v="462"/>
    <n v="111"/>
    <n v="413"/>
    <n v="84"/>
    <n v="294"/>
    <n v="86"/>
    <n v="302"/>
    <n v="359"/>
    <n v="1148"/>
    <n v="63"/>
    <n v="102"/>
    <n v="26"/>
    <n v="41"/>
  </r>
  <r>
    <x v="0"/>
    <x v="0"/>
    <x v="13"/>
    <x v="188"/>
    <n v="1401"/>
    <x v="186"/>
    <n v="137"/>
    <n v="433"/>
    <n v="118"/>
    <n v="385"/>
    <n v="165"/>
    <n v="465"/>
    <n v="116"/>
    <n v="321"/>
    <n v="108"/>
    <n v="320"/>
    <n v="667"/>
    <n v="1588"/>
    <n v="90"/>
    <n v="133"/>
    <n v="47"/>
    <n v="26"/>
  </r>
  <r>
    <x v="0"/>
    <x v="0"/>
    <x v="13"/>
    <x v="189"/>
    <n v="622"/>
    <x v="187"/>
    <n v="59"/>
    <n v="226"/>
    <n v="69"/>
    <n v="269"/>
    <n v="56"/>
    <n v="195"/>
    <n v="38"/>
    <n v="130"/>
    <n v="41"/>
    <n v="156"/>
    <n v="328"/>
    <n v="992"/>
    <n v="31"/>
    <n v="61"/>
    <n v="13"/>
    <n v="10"/>
  </r>
  <r>
    <x v="0"/>
    <x v="0"/>
    <x v="13"/>
    <x v="190"/>
    <n v="913"/>
    <x v="188"/>
    <n v="42"/>
    <n v="159"/>
    <n v="57"/>
    <n v="204"/>
    <n v="57"/>
    <n v="205"/>
    <n v="49"/>
    <n v="176"/>
    <n v="66"/>
    <n v="215"/>
    <n v="603"/>
    <n v="1838"/>
    <n v="39"/>
    <n v="65"/>
    <n v="17"/>
    <n v="10"/>
  </r>
  <r>
    <x v="0"/>
    <x v="0"/>
    <x v="13"/>
    <x v="191"/>
    <n v="703"/>
    <x v="189"/>
    <n v="27"/>
    <n v="92"/>
    <n v="39"/>
    <n v="161"/>
    <n v="57"/>
    <n v="203"/>
    <n v="49"/>
    <n v="173"/>
    <n v="60"/>
    <n v="203"/>
    <n v="434"/>
    <n v="1356"/>
    <n v="37"/>
    <n v="81"/>
    <n v="19"/>
    <n v="8"/>
  </r>
  <r>
    <x v="0"/>
    <x v="0"/>
    <x v="13"/>
    <x v="192"/>
    <n v="514"/>
    <x v="190"/>
    <n v="75"/>
    <n v="285"/>
    <n v="66"/>
    <n v="266"/>
    <n v="59"/>
    <n v="233"/>
    <n v="60"/>
    <n v="192"/>
    <n v="49"/>
    <n v="154"/>
    <n v="178"/>
    <n v="595"/>
    <n v="27"/>
    <n v="62"/>
    <n v="10"/>
    <n v="14"/>
  </r>
  <r>
    <x v="0"/>
    <x v="0"/>
    <x v="14"/>
    <x v="193"/>
    <n v="994"/>
    <x v="191"/>
    <n v="78"/>
    <n v="340"/>
    <n v="99"/>
    <n v="400"/>
    <n v="105"/>
    <n v="407"/>
    <n v="107"/>
    <n v="377"/>
    <n v="121"/>
    <n v="412"/>
    <n v="433"/>
    <n v="1336"/>
    <n v="51"/>
    <n v="80"/>
    <n v="16"/>
    <n v="17"/>
  </r>
  <r>
    <x v="0"/>
    <x v="0"/>
    <x v="14"/>
    <x v="194"/>
    <n v="3107"/>
    <x v="192"/>
    <n v="372"/>
    <n v="1572"/>
    <n v="321"/>
    <n v="1300"/>
    <n v="328"/>
    <n v="1272"/>
    <n v="283"/>
    <n v="1007"/>
    <n v="296"/>
    <n v="1050"/>
    <n v="1225"/>
    <n v="4122"/>
    <n v="282"/>
    <n v="691"/>
    <n v="64"/>
    <n v="59"/>
  </r>
  <r>
    <x v="0"/>
    <x v="0"/>
    <x v="14"/>
    <x v="195"/>
    <n v="1112"/>
    <x v="193"/>
    <n v="155"/>
    <n v="564"/>
    <n v="123"/>
    <n v="509"/>
    <n v="112"/>
    <n v="405"/>
    <n v="108"/>
    <n v="359"/>
    <n v="89"/>
    <n v="269"/>
    <n v="471"/>
    <n v="1496"/>
    <n v="54"/>
    <n v="106"/>
    <n v="18"/>
    <n v="33"/>
  </r>
  <r>
    <x v="0"/>
    <x v="0"/>
    <x v="14"/>
    <x v="196"/>
    <n v="1195"/>
    <x v="194"/>
    <n v="114"/>
    <n v="424"/>
    <n v="106"/>
    <n v="417"/>
    <n v="114"/>
    <n v="430"/>
    <n v="113"/>
    <n v="388"/>
    <n v="96"/>
    <n v="335"/>
    <n v="575"/>
    <n v="1965"/>
    <n v="77"/>
    <n v="145"/>
    <n v="33"/>
    <n v="33"/>
  </r>
  <r>
    <x v="0"/>
    <x v="0"/>
    <x v="14"/>
    <x v="197"/>
    <n v="1122"/>
    <x v="195"/>
    <n v="64"/>
    <n v="239"/>
    <n v="90"/>
    <n v="326"/>
    <n v="104"/>
    <n v="379"/>
    <n v="112"/>
    <n v="373"/>
    <n v="120"/>
    <n v="417"/>
    <n v="598"/>
    <n v="1825"/>
    <n v="34"/>
    <n v="66"/>
    <n v="14"/>
    <n v="17"/>
  </r>
  <r>
    <x v="0"/>
    <x v="0"/>
    <x v="14"/>
    <x v="198"/>
    <n v="1056"/>
    <x v="196"/>
    <n v="70"/>
    <n v="227"/>
    <n v="96"/>
    <n v="367"/>
    <n v="103"/>
    <n v="382"/>
    <n v="127"/>
    <n v="418"/>
    <n v="120"/>
    <n v="424"/>
    <n v="496"/>
    <n v="1546"/>
    <n v="44"/>
    <n v="89"/>
    <n v="23"/>
    <n v="22"/>
  </r>
  <r>
    <x v="0"/>
    <x v="0"/>
    <x v="14"/>
    <x v="199"/>
    <n v="1200"/>
    <x v="197"/>
    <n v="78"/>
    <n v="290"/>
    <n v="108"/>
    <n v="424"/>
    <n v="135"/>
    <n v="495"/>
    <n v="125"/>
    <n v="420"/>
    <n v="122"/>
    <n v="408"/>
    <n v="569"/>
    <n v="1729"/>
    <n v="63"/>
    <n v="137"/>
    <n v="26"/>
    <n v="23"/>
  </r>
  <r>
    <x v="0"/>
    <x v="0"/>
    <x v="14"/>
    <x v="200"/>
    <n v="743"/>
    <x v="198"/>
    <n v="88"/>
    <n v="312"/>
    <n v="62"/>
    <n v="229"/>
    <n v="73"/>
    <n v="250"/>
    <n v="91"/>
    <n v="290"/>
    <n v="84"/>
    <n v="293"/>
    <n v="305"/>
    <n v="940"/>
    <n v="40"/>
    <n v="92"/>
    <n v="10"/>
    <n v="10"/>
  </r>
  <r>
    <x v="0"/>
    <x v="0"/>
    <x v="14"/>
    <x v="201"/>
    <n v="610"/>
    <x v="199"/>
    <n v="45"/>
    <n v="170"/>
    <n v="60"/>
    <n v="254"/>
    <n v="67"/>
    <n v="253"/>
    <n v="66"/>
    <n v="262"/>
    <n v="69"/>
    <n v="230"/>
    <n v="271"/>
    <n v="835"/>
    <n v="32"/>
    <n v="59"/>
    <n v="18"/>
    <n v="15"/>
  </r>
  <r>
    <x v="0"/>
    <x v="0"/>
    <x v="15"/>
    <x v="202"/>
    <n v="631"/>
    <x v="200"/>
    <n v="72"/>
    <n v="298"/>
    <n v="78"/>
    <n v="304"/>
    <n v="71"/>
    <n v="262"/>
    <n v="83"/>
    <n v="278"/>
    <n v="57"/>
    <n v="194"/>
    <n v="221"/>
    <n v="689"/>
    <n v="49"/>
    <n v="96"/>
    <n v="11"/>
    <n v="14"/>
  </r>
  <r>
    <x v="0"/>
    <x v="0"/>
    <x v="15"/>
    <x v="203"/>
    <n v="1644"/>
    <x v="201"/>
    <n v="195"/>
    <n v="733"/>
    <n v="128"/>
    <n v="481"/>
    <n v="101"/>
    <n v="379"/>
    <n v="131"/>
    <n v="466"/>
    <n v="131"/>
    <n v="496"/>
    <n v="713"/>
    <n v="2385"/>
    <n v="245"/>
    <n v="712"/>
    <n v="35"/>
    <n v="22"/>
  </r>
  <r>
    <x v="0"/>
    <x v="0"/>
    <x v="15"/>
    <x v="204"/>
    <n v="2128"/>
    <x v="202"/>
    <n v="68"/>
    <n v="223"/>
    <n v="76"/>
    <n v="286"/>
    <n v="95"/>
    <n v="371"/>
    <n v="127"/>
    <n v="499"/>
    <n v="151"/>
    <n v="550"/>
    <n v="1456"/>
    <n v="4538"/>
    <n v="155"/>
    <n v="397"/>
    <n v="34"/>
    <n v="38"/>
  </r>
  <r>
    <x v="0"/>
    <x v="0"/>
    <x v="15"/>
    <x v="205"/>
    <n v="1309"/>
    <x v="203"/>
    <n v="35"/>
    <n v="113"/>
    <n v="59"/>
    <n v="228"/>
    <n v="89"/>
    <n v="330"/>
    <n v="97"/>
    <n v="330"/>
    <n v="94"/>
    <n v="324"/>
    <n v="870"/>
    <n v="2611"/>
    <n v="65"/>
    <n v="123"/>
    <n v="31"/>
    <n v="24"/>
  </r>
  <r>
    <x v="0"/>
    <x v="0"/>
    <x v="15"/>
    <x v="206"/>
    <n v="739"/>
    <x v="204"/>
    <n v="36"/>
    <n v="141"/>
    <n v="52"/>
    <n v="183"/>
    <n v="53"/>
    <n v="192"/>
    <n v="65"/>
    <n v="226"/>
    <n v="55"/>
    <n v="178"/>
    <n v="388"/>
    <n v="1344"/>
    <n v="90"/>
    <n v="274"/>
    <n v="17"/>
    <n v="16"/>
  </r>
  <r>
    <x v="0"/>
    <x v="0"/>
    <x v="16"/>
    <x v="207"/>
    <n v="1675"/>
    <x v="205"/>
    <n v="86"/>
    <n v="301"/>
    <n v="96"/>
    <n v="363"/>
    <n v="137"/>
    <n v="523"/>
    <n v="146"/>
    <n v="530"/>
    <n v="161"/>
    <n v="519"/>
    <n v="939"/>
    <n v="2875"/>
    <n v="110"/>
    <n v="222"/>
    <n v="37"/>
    <n v="40"/>
  </r>
  <r>
    <x v="0"/>
    <x v="0"/>
    <x v="16"/>
    <x v="208"/>
    <n v="1041"/>
    <x v="206"/>
    <n v="75"/>
    <n v="289"/>
    <n v="88"/>
    <n v="343"/>
    <n v="83"/>
    <n v="304"/>
    <n v="95"/>
    <n v="341"/>
    <n v="86"/>
    <n v="295"/>
    <n v="560"/>
    <n v="1715"/>
    <n v="54"/>
    <n v="93"/>
    <n v="23"/>
    <n v="17"/>
  </r>
  <r>
    <x v="0"/>
    <x v="0"/>
    <x v="16"/>
    <x v="209"/>
    <n v="1260"/>
    <x v="207"/>
    <n v="38"/>
    <n v="137"/>
    <n v="39"/>
    <n v="156"/>
    <n v="62"/>
    <n v="240"/>
    <n v="76"/>
    <n v="295"/>
    <n v="92"/>
    <n v="374"/>
    <n v="863"/>
    <n v="3208"/>
    <n v="90"/>
    <n v="213"/>
    <n v="24"/>
    <n v="21"/>
  </r>
  <r>
    <x v="0"/>
    <x v="0"/>
    <x v="16"/>
    <x v="210"/>
    <n v="1686"/>
    <x v="208"/>
    <n v="115"/>
    <n v="395"/>
    <n v="133"/>
    <n v="472"/>
    <n v="179"/>
    <n v="677"/>
    <n v="202"/>
    <n v="677"/>
    <n v="198"/>
    <n v="665"/>
    <n v="756"/>
    <n v="2337"/>
    <n v="103"/>
    <n v="179"/>
    <n v="42"/>
    <n v="36"/>
  </r>
  <r>
    <x v="0"/>
    <x v="0"/>
    <x v="16"/>
    <x v="129"/>
    <n v="367"/>
    <x v="209"/>
    <n v="26"/>
    <n v="105"/>
    <n v="33"/>
    <n v="138"/>
    <n v="43"/>
    <n v="152"/>
    <n v="34"/>
    <n v="108"/>
    <n v="38"/>
    <n v="120"/>
    <n v="170"/>
    <n v="541"/>
    <n v="23"/>
    <n v="51"/>
    <n v="5"/>
    <n v="6"/>
  </r>
  <r>
    <x v="0"/>
    <x v="0"/>
    <x v="16"/>
    <x v="211"/>
    <n v="320"/>
    <x v="210"/>
    <n v="13"/>
    <n v="40"/>
    <n v="17"/>
    <n v="57"/>
    <n v="27"/>
    <n v="94"/>
    <n v="25"/>
    <n v="85"/>
    <n v="30"/>
    <n v="104"/>
    <n v="182"/>
    <n v="518"/>
    <n v="26"/>
    <n v="85"/>
    <n v="6"/>
    <n v="5"/>
  </r>
  <r>
    <x v="0"/>
    <x v="0"/>
    <x v="16"/>
    <x v="212"/>
    <n v="450"/>
    <x v="211"/>
    <n v="31"/>
    <n v="120"/>
    <n v="36"/>
    <n v="136"/>
    <n v="52"/>
    <n v="183"/>
    <n v="41"/>
    <n v="153"/>
    <n v="41"/>
    <n v="135"/>
    <n v="231"/>
    <n v="722"/>
    <n v="18"/>
    <n v="39"/>
    <n v="7"/>
    <n v="14"/>
  </r>
  <r>
    <x v="0"/>
    <x v="0"/>
    <x v="16"/>
    <x v="213"/>
    <n v="692"/>
    <x v="212"/>
    <n v="17"/>
    <n v="56"/>
    <n v="41"/>
    <n v="148"/>
    <n v="77"/>
    <n v="285"/>
    <n v="50"/>
    <n v="165"/>
    <n v="73"/>
    <n v="221"/>
    <n v="406"/>
    <n v="1228"/>
    <n v="28"/>
    <n v="43"/>
    <n v="11"/>
    <n v="12"/>
  </r>
  <r>
    <x v="0"/>
    <x v="0"/>
    <x v="16"/>
    <x v="214"/>
    <n v="531"/>
    <x v="213"/>
    <n v="26"/>
    <n v="103"/>
    <n v="32"/>
    <n v="123"/>
    <n v="42"/>
    <n v="164"/>
    <n v="28"/>
    <n v="120"/>
    <n v="41"/>
    <n v="138"/>
    <n v="331"/>
    <n v="1150"/>
    <n v="31"/>
    <n v="79"/>
    <n v="5"/>
    <n v="10"/>
  </r>
  <r>
    <x v="0"/>
    <x v="0"/>
    <x v="17"/>
    <x v="215"/>
    <n v="1096"/>
    <x v="214"/>
    <n v="149"/>
    <n v="509"/>
    <n v="128"/>
    <n v="475"/>
    <n v="127"/>
    <n v="428"/>
    <n v="96"/>
    <n v="269"/>
    <n v="90"/>
    <n v="286"/>
    <n v="438"/>
    <n v="1265"/>
    <n v="68"/>
    <n v="125"/>
    <n v="58"/>
    <n v="33"/>
  </r>
  <r>
    <x v="0"/>
    <x v="0"/>
    <x v="17"/>
    <x v="216"/>
    <n v="942"/>
    <x v="215"/>
    <n v="93"/>
    <n v="390"/>
    <n v="105"/>
    <n v="436"/>
    <n v="98"/>
    <n v="403"/>
    <n v="98"/>
    <n v="364"/>
    <n v="108"/>
    <n v="345"/>
    <n v="388"/>
    <n v="1227"/>
    <n v="52"/>
    <n v="102"/>
    <n v="22"/>
    <n v="33"/>
  </r>
  <r>
    <x v="0"/>
    <x v="0"/>
    <x v="17"/>
    <x v="217"/>
    <n v="559"/>
    <x v="216"/>
    <n v="54"/>
    <n v="224"/>
    <n v="56"/>
    <n v="216"/>
    <n v="67"/>
    <n v="213"/>
    <n v="39"/>
    <n v="126"/>
    <n v="55"/>
    <n v="199"/>
    <n v="257"/>
    <n v="764"/>
    <n v="31"/>
    <n v="57"/>
    <n v="24"/>
    <n v="23"/>
  </r>
  <r>
    <x v="0"/>
    <x v="0"/>
    <x v="17"/>
    <x v="218"/>
    <n v="242"/>
    <x v="217"/>
    <n v="16"/>
    <n v="49"/>
    <n v="25"/>
    <n v="76"/>
    <n v="33"/>
    <n v="115"/>
    <n v="18"/>
    <n v="64"/>
    <n v="21"/>
    <n v="71"/>
    <n v="109"/>
    <n v="318"/>
    <n v="20"/>
    <n v="35"/>
    <n v="8"/>
    <n v="5"/>
  </r>
  <r>
    <x v="0"/>
    <x v="0"/>
    <x v="17"/>
    <x v="219"/>
    <n v="734"/>
    <x v="218"/>
    <n v="70"/>
    <n v="270"/>
    <n v="85"/>
    <n v="353"/>
    <n v="79"/>
    <n v="313"/>
    <n v="84"/>
    <n v="282"/>
    <n v="82"/>
    <n v="286"/>
    <n v="279"/>
    <n v="862"/>
    <n v="55"/>
    <n v="106"/>
    <n v="9"/>
    <n v="15"/>
  </r>
  <r>
    <x v="0"/>
    <x v="0"/>
    <x v="17"/>
    <x v="220"/>
    <n v="1031"/>
    <x v="219"/>
    <n v="161"/>
    <n v="717"/>
    <n v="156"/>
    <n v="646"/>
    <n v="119"/>
    <n v="440"/>
    <n v="100"/>
    <n v="343"/>
    <n v="92"/>
    <n v="293"/>
    <n v="347"/>
    <n v="1012"/>
    <n v="56"/>
    <n v="91"/>
    <n v="27"/>
    <n v="34"/>
  </r>
  <r>
    <x v="0"/>
    <x v="0"/>
    <x v="17"/>
    <x v="221"/>
    <n v="697"/>
    <x v="220"/>
    <n v="67"/>
    <n v="271"/>
    <n v="79"/>
    <n v="332"/>
    <n v="78"/>
    <n v="303"/>
    <n v="84"/>
    <n v="281"/>
    <n v="63"/>
    <n v="220"/>
    <n v="287"/>
    <n v="898"/>
    <n v="39"/>
    <n v="77"/>
    <n v="26"/>
    <n v="30"/>
  </r>
  <r>
    <x v="0"/>
    <x v="0"/>
    <x v="17"/>
    <x v="222"/>
    <n v="739"/>
    <x v="221"/>
    <n v="87"/>
    <n v="354"/>
    <n v="79"/>
    <n v="331"/>
    <n v="107"/>
    <n v="424"/>
    <n v="83"/>
    <n v="304"/>
    <n v="57"/>
    <n v="199"/>
    <n v="280"/>
    <n v="867"/>
    <n v="46"/>
    <n v="83"/>
    <n v="23"/>
    <n v="34"/>
  </r>
  <r>
    <x v="0"/>
    <x v="0"/>
    <x v="18"/>
    <x v="223"/>
    <n v="1053"/>
    <x v="222"/>
    <n v="91"/>
    <n v="352"/>
    <n v="69"/>
    <n v="280"/>
    <n v="103"/>
    <n v="392"/>
    <n v="102"/>
    <n v="335"/>
    <n v="93"/>
    <n v="327"/>
    <n v="517"/>
    <n v="1683"/>
    <n v="78"/>
    <n v="178"/>
    <n v="21"/>
    <n v="16"/>
  </r>
  <r>
    <x v="0"/>
    <x v="0"/>
    <x v="18"/>
    <x v="224"/>
    <n v="1809"/>
    <x v="223"/>
    <n v="62"/>
    <n v="195"/>
    <n v="71"/>
    <n v="260"/>
    <n v="94"/>
    <n v="346"/>
    <n v="120"/>
    <n v="397"/>
    <n v="137"/>
    <n v="468"/>
    <n v="1218"/>
    <n v="3912"/>
    <n v="107"/>
    <n v="228"/>
    <n v="31"/>
    <n v="22"/>
  </r>
  <r>
    <x v="0"/>
    <x v="0"/>
    <x v="18"/>
    <x v="225"/>
    <n v="835"/>
    <x v="224"/>
    <n v="37"/>
    <n v="117"/>
    <n v="61"/>
    <n v="216"/>
    <n v="90"/>
    <n v="310"/>
    <n v="87"/>
    <n v="281"/>
    <n v="102"/>
    <n v="320"/>
    <n v="429"/>
    <n v="1290"/>
    <n v="29"/>
    <n v="77"/>
    <n v="16"/>
    <n v="11"/>
  </r>
  <r>
    <x v="0"/>
    <x v="0"/>
    <x v="18"/>
    <x v="226"/>
    <n v="786"/>
    <x v="225"/>
    <n v="29"/>
    <n v="92"/>
    <n v="28"/>
    <n v="108"/>
    <n v="59"/>
    <n v="209"/>
    <n v="51"/>
    <n v="167"/>
    <n v="56"/>
    <n v="190"/>
    <n v="521"/>
    <n v="1618"/>
    <n v="42"/>
    <n v="94"/>
    <n v="17"/>
    <n v="12"/>
  </r>
  <r>
    <x v="0"/>
    <x v="0"/>
    <x v="18"/>
    <x v="227"/>
    <n v="724"/>
    <x v="226"/>
    <n v="46"/>
    <n v="139"/>
    <n v="53"/>
    <n v="219"/>
    <n v="78"/>
    <n v="303"/>
    <n v="59"/>
    <n v="204"/>
    <n v="55"/>
    <n v="182"/>
    <n v="384"/>
    <n v="1129"/>
    <n v="49"/>
    <n v="127"/>
    <n v="20"/>
    <n v="16"/>
  </r>
  <r>
    <x v="0"/>
    <x v="0"/>
    <x v="18"/>
    <x v="228"/>
    <n v="1291"/>
    <x v="227"/>
    <n v="110"/>
    <n v="416"/>
    <n v="123"/>
    <n v="466"/>
    <n v="110"/>
    <n v="418"/>
    <n v="137"/>
    <n v="490"/>
    <n v="146"/>
    <n v="521"/>
    <n v="530"/>
    <n v="1721"/>
    <n v="135"/>
    <n v="337"/>
    <n v="27"/>
    <n v="19"/>
  </r>
  <r>
    <x v="0"/>
    <x v="0"/>
    <x v="18"/>
    <x v="229"/>
    <n v="744"/>
    <x v="228"/>
    <n v="55"/>
    <n v="238"/>
    <n v="75"/>
    <n v="288"/>
    <n v="75"/>
    <n v="287"/>
    <n v="67"/>
    <n v="243"/>
    <n v="77"/>
    <n v="250"/>
    <n v="358"/>
    <n v="1066"/>
    <n v="37"/>
    <n v="73"/>
    <n v="15"/>
    <n v="22"/>
  </r>
  <r>
    <x v="0"/>
    <x v="0"/>
    <x v="18"/>
    <x v="230"/>
    <n v="720"/>
    <x v="229"/>
    <n v="49"/>
    <n v="142"/>
    <n v="62"/>
    <n v="225"/>
    <n v="74"/>
    <n v="244"/>
    <n v="70"/>
    <n v="218"/>
    <n v="84"/>
    <n v="277"/>
    <n v="347"/>
    <n v="1029"/>
    <n v="34"/>
    <n v="72"/>
    <n v="17"/>
    <n v="20"/>
  </r>
  <r>
    <x v="0"/>
    <x v="0"/>
    <x v="18"/>
    <x v="231"/>
    <n v="416"/>
    <x v="230"/>
    <n v="22"/>
    <n v="86"/>
    <n v="42"/>
    <n v="173"/>
    <n v="31"/>
    <n v="110"/>
    <n v="34"/>
    <n v="116"/>
    <n v="30"/>
    <n v="88"/>
    <n v="239"/>
    <n v="754"/>
    <n v="18"/>
    <n v="32"/>
    <n v="10"/>
    <n v="4"/>
  </r>
  <r>
    <x v="0"/>
    <x v="0"/>
    <x v="18"/>
    <x v="232"/>
    <n v="417"/>
    <x v="231"/>
    <n v="25"/>
    <n v="84"/>
    <n v="50"/>
    <n v="177"/>
    <n v="41"/>
    <n v="140"/>
    <n v="35"/>
    <n v="115"/>
    <n v="32"/>
    <n v="112"/>
    <n v="219"/>
    <n v="661"/>
    <n v="15"/>
    <n v="28"/>
    <n v="8"/>
    <n v="8"/>
  </r>
  <r>
    <x v="0"/>
    <x v="0"/>
    <x v="18"/>
    <x v="233"/>
    <n v="619"/>
    <x v="232"/>
    <n v="22"/>
    <n v="72"/>
    <n v="30"/>
    <n v="125"/>
    <n v="44"/>
    <n v="177"/>
    <n v="53"/>
    <n v="170"/>
    <n v="49"/>
    <n v="163"/>
    <n v="397"/>
    <n v="1231"/>
    <n v="24"/>
    <n v="48"/>
    <n v="14"/>
    <n v="11"/>
  </r>
  <r>
    <x v="0"/>
    <x v="0"/>
    <x v="19"/>
    <x v="234"/>
    <n v="1224"/>
    <x v="233"/>
    <n v="107"/>
    <n v="377"/>
    <n v="98"/>
    <n v="343"/>
    <n v="104"/>
    <n v="408"/>
    <n v="113"/>
    <n v="398"/>
    <n v="134"/>
    <n v="495"/>
    <n v="509"/>
    <n v="1724"/>
    <n v="159"/>
    <n v="393"/>
    <n v="22"/>
    <n v="15"/>
  </r>
  <r>
    <x v="0"/>
    <x v="0"/>
    <x v="19"/>
    <x v="235"/>
    <n v="521"/>
    <x v="234"/>
    <n v="29"/>
    <n v="96"/>
    <n v="23"/>
    <n v="82"/>
    <n v="42"/>
    <n v="154"/>
    <n v="42"/>
    <n v="148"/>
    <n v="56"/>
    <n v="219"/>
    <n v="251"/>
    <n v="781"/>
    <n v="78"/>
    <n v="224"/>
    <n v="3"/>
    <n v="10"/>
  </r>
  <r>
    <x v="0"/>
    <x v="0"/>
    <x v="19"/>
    <x v="236"/>
    <n v="1427"/>
    <x v="235"/>
    <n v="129"/>
    <n v="453"/>
    <n v="87"/>
    <n v="295"/>
    <n v="103"/>
    <n v="363"/>
    <n v="126"/>
    <n v="443"/>
    <n v="96"/>
    <n v="339"/>
    <n v="712"/>
    <n v="2305"/>
    <n v="174"/>
    <n v="508"/>
    <n v="33"/>
    <n v="31"/>
  </r>
  <r>
    <x v="0"/>
    <x v="0"/>
    <x v="19"/>
    <x v="237"/>
    <n v="992"/>
    <x v="236"/>
    <n v="39"/>
    <n v="130"/>
    <n v="42"/>
    <n v="158"/>
    <n v="75"/>
    <n v="262"/>
    <n v="76"/>
    <n v="250"/>
    <n v="74"/>
    <n v="252"/>
    <n v="634"/>
    <n v="2009"/>
    <n v="52"/>
    <n v="107"/>
    <n v="12"/>
    <n v="13"/>
  </r>
  <r>
    <x v="0"/>
    <x v="0"/>
    <x v="19"/>
    <x v="238"/>
    <n v="401"/>
    <x v="237"/>
    <n v="16"/>
    <n v="61"/>
    <n v="23"/>
    <n v="94"/>
    <n v="38"/>
    <n v="157"/>
    <n v="33"/>
    <n v="136"/>
    <n v="48"/>
    <n v="186"/>
    <n v="208"/>
    <n v="681"/>
    <n v="35"/>
    <n v="109"/>
    <n v="5"/>
    <n v="3"/>
  </r>
  <r>
    <x v="0"/>
    <x v="0"/>
    <x v="19"/>
    <x v="239"/>
    <n v="694"/>
    <x v="238"/>
    <n v="70"/>
    <n v="289"/>
    <n v="61"/>
    <n v="233"/>
    <n v="64"/>
    <n v="267"/>
    <n v="54"/>
    <n v="196"/>
    <n v="50"/>
    <n v="201"/>
    <n v="314"/>
    <n v="1072"/>
    <n v="81"/>
    <n v="246"/>
    <n v="15"/>
    <n v="14"/>
  </r>
  <r>
    <x v="0"/>
    <x v="0"/>
    <x v="19"/>
    <x v="240"/>
    <n v="414"/>
    <x v="239"/>
    <n v="24"/>
    <n v="94"/>
    <n v="24"/>
    <n v="86"/>
    <n v="37"/>
    <n v="129"/>
    <n v="36"/>
    <n v="132"/>
    <n v="43"/>
    <n v="136"/>
    <n v="207"/>
    <n v="678"/>
    <n v="43"/>
    <n v="88"/>
    <n v="11"/>
    <n v="14"/>
  </r>
  <r>
    <x v="0"/>
    <x v="0"/>
    <x v="19"/>
    <x v="241"/>
    <n v="831"/>
    <x v="240"/>
    <n v="40"/>
    <n v="162"/>
    <n v="64"/>
    <n v="239"/>
    <n v="81"/>
    <n v="301"/>
    <n v="75"/>
    <n v="260"/>
    <n v="96"/>
    <n v="329"/>
    <n v="430"/>
    <n v="1331"/>
    <n v="45"/>
    <n v="110"/>
    <n v="20"/>
    <n v="14"/>
  </r>
  <r>
    <x v="0"/>
    <x v="0"/>
    <x v="19"/>
    <x v="242"/>
    <n v="546"/>
    <x v="241"/>
    <n v="9"/>
    <n v="42"/>
    <n v="19"/>
    <n v="75"/>
    <n v="45"/>
    <n v="158"/>
    <n v="42"/>
    <n v="128"/>
    <n v="55"/>
    <n v="183"/>
    <n v="356"/>
    <n v="1055"/>
    <n v="20"/>
    <n v="28"/>
    <n v="8"/>
    <n v="14"/>
  </r>
  <r>
    <x v="0"/>
    <x v="0"/>
    <x v="20"/>
    <x v="243"/>
    <n v="1190"/>
    <x v="242"/>
    <n v="99"/>
    <n v="376"/>
    <n v="96"/>
    <n v="339"/>
    <n v="75"/>
    <n v="259"/>
    <n v="109"/>
    <n v="342"/>
    <n v="108"/>
    <n v="348"/>
    <n v="501"/>
    <n v="1614"/>
    <n v="202"/>
    <n v="570"/>
    <n v="26"/>
    <n v="28"/>
  </r>
  <r>
    <x v="0"/>
    <x v="0"/>
    <x v="20"/>
    <x v="244"/>
    <n v="1145"/>
    <x v="243"/>
    <n v="204"/>
    <n v="785"/>
    <n v="142"/>
    <n v="534"/>
    <n v="118"/>
    <n v="429"/>
    <n v="120"/>
    <n v="391"/>
    <n v="113"/>
    <n v="365"/>
    <n v="344"/>
    <n v="1014"/>
    <n v="104"/>
    <n v="292"/>
    <n v="15"/>
    <n v="19"/>
  </r>
  <r>
    <x v="0"/>
    <x v="0"/>
    <x v="20"/>
    <x v="245"/>
    <n v="1604"/>
    <x v="244"/>
    <n v="119"/>
    <n v="396"/>
    <n v="119"/>
    <n v="378"/>
    <n v="128"/>
    <n v="452"/>
    <n v="132"/>
    <n v="385"/>
    <n v="130"/>
    <n v="408"/>
    <n v="647"/>
    <n v="2060"/>
    <n v="329"/>
    <n v="963"/>
    <n v="38"/>
    <n v="29"/>
  </r>
  <r>
    <x v="0"/>
    <x v="0"/>
    <x v="20"/>
    <x v="246"/>
    <n v="659"/>
    <x v="245"/>
    <n v="45"/>
    <n v="128"/>
    <n v="62"/>
    <n v="226"/>
    <n v="90"/>
    <n v="292"/>
    <n v="81"/>
    <n v="242"/>
    <n v="103"/>
    <n v="324"/>
    <n v="255"/>
    <n v="674"/>
    <n v="23"/>
    <n v="45"/>
    <n v="15"/>
    <n v="24"/>
  </r>
  <r>
    <x v="0"/>
    <x v="0"/>
    <x v="20"/>
    <x v="247"/>
    <n v="517"/>
    <x v="246"/>
    <n v="80"/>
    <n v="296"/>
    <n v="64"/>
    <n v="220"/>
    <n v="69"/>
    <n v="232"/>
    <n v="53"/>
    <n v="173"/>
    <n v="48"/>
    <n v="153"/>
    <n v="132"/>
    <n v="412"/>
    <n v="71"/>
    <n v="227"/>
    <n v="5"/>
    <n v="9"/>
  </r>
  <r>
    <x v="0"/>
    <x v="0"/>
    <x v="20"/>
    <x v="248"/>
    <n v="1604"/>
    <x v="247"/>
    <n v="209"/>
    <n v="623"/>
    <n v="228"/>
    <n v="702"/>
    <n v="236"/>
    <n v="702"/>
    <n v="167"/>
    <n v="504"/>
    <n v="179"/>
    <n v="508"/>
    <n v="481"/>
    <n v="1360"/>
    <n v="104"/>
    <n v="172"/>
    <n v="29"/>
    <n v="28"/>
  </r>
  <r>
    <x v="1"/>
    <x v="1"/>
    <x v="0"/>
    <x v="0"/>
    <n v="4160"/>
    <x v="248"/>
    <n v="198"/>
    <n v="754"/>
    <n v="153"/>
    <n v="609"/>
    <n v="160"/>
    <n v="605"/>
    <n v="165"/>
    <n v="608"/>
    <n v="321"/>
    <n v="1085"/>
    <n v="2731"/>
    <n v="9303"/>
    <n v="432"/>
    <n v="988"/>
    <n v="86"/>
    <n v="99"/>
  </r>
  <r>
    <x v="1"/>
    <x v="1"/>
    <x v="0"/>
    <x v="1"/>
    <n v="4497"/>
    <x v="249"/>
    <n v="179"/>
    <n v="677"/>
    <n v="183"/>
    <n v="694"/>
    <n v="197"/>
    <n v="766"/>
    <n v="253"/>
    <n v="918"/>
    <n v="263"/>
    <n v="905"/>
    <n v="2975"/>
    <n v="9936"/>
    <n v="447"/>
    <n v="1093"/>
    <n v="114"/>
    <n v="115"/>
  </r>
  <r>
    <x v="1"/>
    <x v="1"/>
    <x v="0"/>
    <x v="2"/>
    <n v="1934"/>
    <x v="250"/>
    <n v="64"/>
    <n v="252"/>
    <n v="75"/>
    <n v="304"/>
    <n v="102"/>
    <n v="389"/>
    <n v="93"/>
    <n v="339"/>
    <n v="165"/>
    <n v="558"/>
    <n v="1295"/>
    <n v="4365"/>
    <n v="140"/>
    <n v="316"/>
    <n v="47"/>
    <n v="58"/>
  </r>
  <r>
    <x v="1"/>
    <x v="1"/>
    <x v="0"/>
    <x v="3"/>
    <n v="1615"/>
    <x v="251"/>
    <n v="142"/>
    <n v="577"/>
    <n v="113"/>
    <n v="459"/>
    <n v="100"/>
    <n v="377"/>
    <n v="105"/>
    <n v="395"/>
    <n v="158"/>
    <n v="608"/>
    <n v="888"/>
    <n v="3279"/>
    <n v="109"/>
    <n v="283"/>
    <n v="35"/>
    <n v="45"/>
  </r>
  <r>
    <x v="1"/>
    <x v="1"/>
    <x v="1"/>
    <x v="4"/>
    <n v="1948"/>
    <x v="252"/>
    <n v="182"/>
    <n v="762"/>
    <n v="162"/>
    <n v="626"/>
    <n v="205"/>
    <n v="798"/>
    <n v="185"/>
    <n v="592"/>
    <n v="133"/>
    <n v="473"/>
    <n v="924"/>
    <n v="2990"/>
    <n v="157"/>
    <n v="357"/>
    <n v="33"/>
    <n v="79"/>
  </r>
  <r>
    <x v="1"/>
    <x v="1"/>
    <x v="1"/>
    <x v="5"/>
    <n v="1820"/>
    <x v="253"/>
    <n v="131"/>
    <n v="535"/>
    <n v="193"/>
    <n v="702"/>
    <n v="155"/>
    <n v="550"/>
    <n v="170"/>
    <n v="566"/>
    <n v="187"/>
    <n v="606"/>
    <n v="878"/>
    <n v="2742"/>
    <n v="106"/>
    <n v="223"/>
    <n v="53"/>
    <n v="66"/>
  </r>
  <r>
    <x v="1"/>
    <x v="1"/>
    <x v="1"/>
    <x v="6"/>
    <n v="776"/>
    <x v="254"/>
    <n v="99"/>
    <n v="363"/>
    <n v="96"/>
    <n v="346"/>
    <n v="96"/>
    <n v="325"/>
    <n v="114"/>
    <n v="335"/>
    <n v="51"/>
    <n v="152"/>
    <n v="265"/>
    <n v="870"/>
    <n v="55"/>
    <n v="96"/>
    <n v="18"/>
    <n v="31"/>
  </r>
  <r>
    <x v="1"/>
    <x v="1"/>
    <x v="1"/>
    <x v="7"/>
    <n v="1101"/>
    <x v="255"/>
    <n v="199"/>
    <n v="776"/>
    <n v="215"/>
    <n v="846"/>
    <n v="158"/>
    <n v="542"/>
    <n v="108"/>
    <n v="326"/>
    <n v="121"/>
    <n v="409"/>
    <n v="228"/>
    <n v="634"/>
    <n v="72"/>
    <n v="105"/>
    <n v="20"/>
    <n v="41"/>
  </r>
  <r>
    <x v="1"/>
    <x v="1"/>
    <x v="1"/>
    <x v="8"/>
    <n v="1782"/>
    <x v="256"/>
    <n v="143"/>
    <n v="605"/>
    <n v="189"/>
    <n v="730"/>
    <n v="125"/>
    <n v="495"/>
    <n v="126"/>
    <n v="408"/>
    <n v="177"/>
    <n v="623"/>
    <n v="902"/>
    <n v="2948"/>
    <n v="120"/>
    <n v="218"/>
    <n v="37"/>
    <n v="69"/>
  </r>
  <r>
    <x v="1"/>
    <x v="1"/>
    <x v="1"/>
    <x v="9"/>
    <n v="1049"/>
    <x v="257"/>
    <n v="145"/>
    <n v="529"/>
    <n v="133"/>
    <n v="498"/>
    <n v="129"/>
    <n v="437"/>
    <n v="77"/>
    <n v="252"/>
    <n v="83"/>
    <n v="274"/>
    <n v="433"/>
    <n v="1308"/>
    <n v="49"/>
    <n v="80"/>
    <n v="20"/>
    <n v="41"/>
  </r>
  <r>
    <x v="1"/>
    <x v="1"/>
    <x v="1"/>
    <x v="10"/>
    <n v="1309"/>
    <x v="258"/>
    <n v="159"/>
    <n v="678"/>
    <n v="144"/>
    <n v="558"/>
    <n v="133"/>
    <n v="481"/>
    <n v="116"/>
    <n v="423"/>
    <n v="148"/>
    <n v="511"/>
    <n v="479"/>
    <n v="1441"/>
    <n v="130"/>
    <n v="317"/>
    <n v="28"/>
    <n v="43"/>
  </r>
  <r>
    <x v="1"/>
    <x v="1"/>
    <x v="1"/>
    <x v="11"/>
    <n v="575"/>
    <x v="259"/>
    <n v="84"/>
    <n v="330"/>
    <n v="105"/>
    <n v="401"/>
    <n v="81"/>
    <n v="295"/>
    <n v="54"/>
    <n v="148"/>
    <n v="54"/>
    <n v="166"/>
    <n v="164"/>
    <n v="459"/>
    <n v="33"/>
    <n v="50"/>
    <n v="15"/>
    <n v="34"/>
  </r>
  <r>
    <x v="1"/>
    <x v="1"/>
    <x v="1"/>
    <x v="12"/>
    <n v="808"/>
    <x v="260"/>
    <n v="72"/>
    <n v="320"/>
    <n v="124"/>
    <n v="483"/>
    <n v="91"/>
    <n v="362"/>
    <n v="76"/>
    <n v="267"/>
    <n v="90"/>
    <n v="259"/>
    <n v="329"/>
    <n v="999"/>
    <n v="26"/>
    <n v="40"/>
    <n v="18"/>
    <n v="27"/>
  </r>
  <r>
    <x v="1"/>
    <x v="1"/>
    <x v="1"/>
    <x v="13"/>
    <n v="815"/>
    <x v="261"/>
    <n v="112"/>
    <n v="504"/>
    <n v="133"/>
    <n v="544"/>
    <n v="103"/>
    <n v="371"/>
    <n v="80"/>
    <n v="231"/>
    <n v="66"/>
    <n v="184"/>
    <n v="292"/>
    <n v="959"/>
    <n v="29"/>
    <n v="57"/>
    <n v="27"/>
    <n v="37"/>
  </r>
  <r>
    <x v="1"/>
    <x v="1"/>
    <x v="1"/>
    <x v="14"/>
    <n v="719"/>
    <x v="262"/>
    <n v="60"/>
    <n v="206"/>
    <n v="90"/>
    <n v="368"/>
    <n v="113"/>
    <n v="407"/>
    <n v="69"/>
    <n v="248"/>
    <n v="55"/>
    <n v="165"/>
    <n v="287"/>
    <n v="828"/>
    <n v="45"/>
    <n v="73"/>
    <n v="10"/>
    <n v="29"/>
  </r>
  <r>
    <x v="1"/>
    <x v="1"/>
    <x v="1"/>
    <x v="15"/>
    <n v="661"/>
    <x v="263"/>
    <n v="98"/>
    <n v="371"/>
    <n v="106"/>
    <n v="391"/>
    <n v="83"/>
    <n v="290"/>
    <n v="65"/>
    <n v="199"/>
    <n v="52"/>
    <n v="168"/>
    <n v="222"/>
    <n v="666"/>
    <n v="35"/>
    <n v="52"/>
    <n v="21"/>
    <n v="35"/>
  </r>
  <r>
    <x v="1"/>
    <x v="1"/>
    <x v="1"/>
    <x v="16"/>
    <n v="586"/>
    <x v="72"/>
    <n v="40"/>
    <n v="146"/>
    <n v="60"/>
    <n v="242"/>
    <n v="69"/>
    <n v="248"/>
    <n v="42"/>
    <n v="140"/>
    <n v="63"/>
    <n v="163"/>
    <n v="289"/>
    <n v="855"/>
    <n v="23"/>
    <n v="45"/>
    <n v="13"/>
    <n v="31"/>
  </r>
  <r>
    <x v="1"/>
    <x v="1"/>
    <x v="1"/>
    <x v="17"/>
    <n v="422"/>
    <x v="264"/>
    <n v="31"/>
    <n v="129"/>
    <n v="49"/>
    <n v="209"/>
    <n v="43"/>
    <n v="158"/>
    <n v="25"/>
    <n v="92"/>
    <n v="45"/>
    <n v="146"/>
    <n v="210"/>
    <n v="743"/>
    <n v="19"/>
    <n v="35"/>
    <n v="5"/>
    <n v="11"/>
  </r>
  <r>
    <x v="1"/>
    <x v="1"/>
    <x v="1"/>
    <x v="18"/>
    <n v="742"/>
    <x v="265"/>
    <n v="104"/>
    <n v="434"/>
    <n v="101"/>
    <n v="385"/>
    <n v="87"/>
    <n v="292"/>
    <n v="86"/>
    <n v="256"/>
    <n v="53"/>
    <n v="187"/>
    <n v="275"/>
    <n v="827"/>
    <n v="36"/>
    <n v="59"/>
    <n v="17"/>
    <n v="32"/>
  </r>
  <r>
    <x v="1"/>
    <x v="1"/>
    <x v="1"/>
    <x v="19"/>
    <n v="455"/>
    <x v="266"/>
    <n v="50"/>
    <n v="198"/>
    <n v="57"/>
    <n v="235"/>
    <n v="61"/>
    <n v="216"/>
    <n v="39"/>
    <n v="121"/>
    <n v="56"/>
    <n v="209"/>
    <n v="172"/>
    <n v="505"/>
    <n v="20"/>
    <n v="32"/>
    <n v="8"/>
    <n v="16"/>
  </r>
  <r>
    <x v="1"/>
    <x v="1"/>
    <x v="1"/>
    <x v="20"/>
    <n v="844"/>
    <x v="267"/>
    <n v="102"/>
    <n v="412"/>
    <n v="112"/>
    <n v="411"/>
    <n v="97"/>
    <n v="335"/>
    <n v="92"/>
    <n v="288"/>
    <n v="73"/>
    <n v="223"/>
    <n v="330"/>
    <n v="1057"/>
    <n v="38"/>
    <n v="70"/>
    <n v="17"/>
    <n v="43"/>
  </r>
  <r>
    <x v="1"/>
    <x v="1"/>
    <x v="1"/>
    <x v="21"/>
    <n v="439"/>
    <x v="268"/>
    <n v="91"/>
    <n v="427"/>
    <n v="70"/>
    <n v="276"/>
    <n v="55"/>
    <n v="199"/>
    <n v="47"/>
    <n v="156"/>
    <n v="48"/>
    <n v="152"/>
    <n v="101"/>
    <n v="303"/>
    <n v="27"/>
    <n v="39"/>
    <n v="12"/>
    <n v="21"/>
  </r>
  <r>
    <x v="1"/>
    <x v="1"/>
    <x v="2"/>
    <x v="22"/>
    <n v="35026"/>
    <x v="269"/>
    <n v="1990"/>
    <n v="7993"/>
    <n v="1671"/>
    <n v="6571"/>
    <n v="1955"/>
    <n v="7467"/>
    <n v="2257"/>
    <n v="8390"/>
    <n v="2689"/>
    <n v="9450"/>
    <n v="21792"/>
    <n v="77121"/>
    <n v="2672"/>
    <n v="6551"/>
    <n v="741"/>
    <n v="922"/>
  </r>
  <r>
    <x v="1"/>
    <x v="1"/>
    <x v="2"/>
    <x v="23"/>
    <n v="1278"/>
    <x v="270"/>
    <n v="86"/>
    <n v="307"/>
    <n v="94"/>
    <n v="369"/>
    <n v="124"/>
    <n v="471"/>
    <n v="142"/>
    <n v="511"/>
    <n v="124"/>
    <n v="419"/>
    <n v="624"/>
    <n v="2023"/>
    <n v="84"/>
    <n v="140"/>
    <n v="31"/>
    <n v="45"/>
  </r>
  <r>
    <x v="1"/>
    <x v="1"/>
    <x v="2"/>
    <x v="24"/>
    <n v="608"/>
    <x v="271"/>
    <n v="37"/>
    <n v="133"/>
    <n v="54"/>
    <n v="184"/>
    <n v="40"/>
    <n v="147"/>
    <n v="45"/>
    <n v="154"/>
    <n v="57"/>
    <n v="181"/>
    <n v="330"/>
    <n v="1010"/>
    <n v="45"/>
    <n v="90"/>
    <n v="10"/>
    <n v="15"/>
  </r>
  <r>
    <x v="1"/>
    <x v="1"/>
    <x v="2"/>
    <x v="25"/>
    <n v="930"/>
    <x v="272"/>
    <n v="51"/>
    <n v="202"/>
    <n v="38"/>
    <n v="158"/>
    <n v="61"/>
    <n v="244"/>
    <n v="59"/>
    <n v="207"/>
    <n v="62"/>
    <n v="212"/>
    <n v="593"/>
    <n v="1997"/>
    <n v="66"/>
    <n v="152"/>
    <n v="20"/>
    <n v="25"/>
  </r>
  <r>
    <x v="1"/>
    <x v="1"/>
    <x v="2"/>
    <x v="26"/>
    <n v="880"/>
    <x v="273"/>
    <n v="97"/>
    <n v="361"/>
    <n v="100"/>
    <n v="375"/>
    <n v="143"/>
    <n v="494"/>
    <n v="131"/>
    <n v="429"/>
    <n v="82"/>
    <n v="266"/>
    <n v="291"/>
    <n v="926"/>
    <n v="36"/>
    <n v="65"/>
    <n v="33"/>
    <n v="55"/>
  </r>
  <r>
    <x v="1"/>
    <x v="1"/>
    <x v="2"/>
    <x v="27"/>
    <n v="667"/>
    <x v="274"/>
    <n v="49"/>
    <n v="202"/>
    <n v="59"/>
    <n v="227"/>
    <n v="71"/>
    <n v="274"/>
    <n v="65"/>
    <n v="224"/>
    <n v="71"/>
    <n v="231"/>
    <n v="302"/>
    <n v="960"/>
    <n v="50"/>
    <n v="98"/>
    <n v="25"/>
    <n v="28"/>
  </r>
  <r>
    <x v="1"/>
    <x v="1"/>
    <x v="2"/>
    <x v="28"/>
    <n v="900"/>
    <x v="275"/>
    <n v="29"/>
    <n v="111"/>
    <n v="37"/>
    <n v="161"/>
    <n v="84"/>
    <n v="310"/>
    <n v="76"/>
    <n v="274"/>
    <n v="109"/>
    <n v="328"/>
    <n v="529"/>
    <n v="1599"/>
    <n v="36"/>
    <n v="63"/>
    <n v="15"/>
    <n v="34"/>
  </r>
  <r>
    <x v="1"/>
    <x v="1"/>
    <x v="2"/>
    <x v="29"/>
    <n v="7971"/>
    <x v="276"/>
    <n v="406"/>
    <n v="1591"/>
    <n v="290"/>
    <n v="1142"/>
    <n v="321"/>
    <n v="1282"/>
    <n v="510"/>
    <n v="2026"/>
    <n v="460"/>
    <n v="1714"/>
    <n v="5183"/>
    <n v="19064"/>
    <n v="801"/>
    <n v="2201"/>
    <n v="168"/>
    <n v="170"/>
  </r>
  <r>
    <x v="1"/>
    <x v="1"/>
    <x v="2"/>
    <x v="30"/>
    <n v="5535"/>
    <x v="277"/>
    <n v="221"/>
    <n v="975"/>
    <n v="144"/>
    <n v="604"/>
    <n v="163"/>
    <n v="688"/>
    <n v="187"/>
    <n v="744"/>
    <n v="459"/>
    <n v="1582"/>
    <n v="3960"/>
    <n v="14101"/>
    <n v="401"/>
    <n v="1053"/>
    <n v="111"/>
    <n v="87"/>
  </r>
  <r>
    <x v="1"/>
    <x v="1"/>
    <x v="2"/>
    <x v="31"/>
    <n v="479"/>
    <x v="278"/>
    <n v="30"/>
    <n v="118"/>
    <n v="34"/>
    <n v="131"/>
    <n v="57"/>
    <n v="208"/>
    <n v="37"/>
    <n v="127"/>
    <n v="88"/>
    <n v="288"/>
    <n v="216"/>
    <n v="692"/>
    <n v="17"/>
    <n v="34"/>
    <n v="9"/>
    <n v="17"/>
  </r>
  <r>
    <x v="1"/>
    <x v="1"/>
    <x v="2"/>
    <x v="32"/>
    <n v="654"/>
    <x v="279"/>
    <n v="61"/>
    <n v="208"/>
    <n v="74"/>
    <n v="289"/>
    <n v="79"/>
    <n v="289"/>
    <n v="63"/>
    <n v="210"/>
    <n v="61"/>
    <n v="180"/>
    <n v="279"/>
    <n v="851"/>
    <n v="37"/>
    <n v="54"/>
    <n v="11"/>
    <n v="37"/>
  </r>
  <r>
    <x v="1"/>
    <x v="1"/>
    <x v="2"/>
    <x v="33"/>
    <n v="1366"/>
    <x v="280"/>
    <n v="198"/>
    <n v="837"/>
    <n v="132"/>
    <n v="518"/>
    <n v="118"/>
    <n v="444"/>
    <n v="148"/>
    <n v="547"/>
    <n v="115"/>
    <n v="411"/>
    <n v="566"/>
    <n v="1831"/>
    <n v="89"/>
    <n v="181"/>
    <n v="40"/>
    <n v="64"/>
  </r>
  <r>
    <x v="1"/>
    <x v="1"/>
    <x v="2"/>
    <x v="34"/>
    <n v="9975"/>
    <x v="281"/>
    <n v="405"/>
    <n v="1676"/>
    <n v="274"/>
    <n v="1113"/>
    <n v="316"/>
    <n v="1237"/>
    <n v="444"/>
    <n v="1773"/>
    <n v="610"/>
    <n v="2341"/>
    <n v="7200"/>
    <n v="26655"/>
    <n v="726"/>
    <n v="1840"/>
    <n v="168"/>
    <n v="189"/>
  </r>
  <r>
    <x v="1"/>
    <x v="1"/>
    <x v="2"/>
    <x v="35"/>
    <n v="1070"/>
    <x v="282"/>
    <n v="130"/>
    <n v="501"/>
    <n v="106"/>
    <n v="412"/>
    <n v="111"/>
    <n v="403"/>
    <n v="114"/>
    <n v="393"/>
    <n v="83"/>
    <n v="286"/>
    <n v="434"/>
    <n v="1500"/>
    <n v="92"/>
    <n v="214"/>
    <n v="10"/>
    <n v="34"/>
  </r>
  <r>
    <x v="1"/>
    <x v="1"/>
    <x v="2"/>
    <x v="36"/>
    <n v="451"/>
    <x v="283"/>
    <n v="30"/>
    <n v="112"/>
    <n v="36"/>
    <n v="135"/>
    <n v="40"/>
    <n v="152"/>
    <n v="25"/>
    <n v="96"/>
    <n v="59"/>
    <n v="206"/>
    <n v="242"/>
    <n v="760"/>
    <n v="19"/>
    <n v="38"/>
    <n v="10"/>
    <n v="17"/>
  </r>
  <r>
    <x v="1"/>
    <x v="1"/>
    <x v="2"/>
    <x v="37"/>
    <n v="781"/>
    <x v="284"/>
    <n v="43"/>
    <n v="177"/>
    <n v="61"/>
    <n v="231"/>
    <n v="83"/>
    <n v="295"/>
    <n v="82"/>
    <n v="276"/>
    <n v="89"/>
    <n v="297"/>
    <n v="384"/>
    <n v="1172"/>
    <n v="39"/>
    <n v="88"/>
    <n v="26"/>
    <n v="33"/>
  </r>
  <r>
    <x v="1"/>
    <x v="1"/>
    <x v="2"/>
    <x v="38"/>
    <n v="383"/>
    <x v="80"/>
    <n v="36"/>
    <n v="164"/>
    <n v="31"/>
    <n v="113"/>
    <n v="61"/>
    <n v="233"/>
    <n v="22"/>
    <n v="85"/>
    <n v="51"/>
    <n v="167"/>
    <n v="162"/>
    <n v="488"/>
    <n v="20"/>
    <n v="45"/>
    <n v="18"/>
    <n v="23"/>
  </r>
  <r>
    <x v="1"/>
    <x v="1"/>
    <x v="3"/>
    <x v="40"/>
    <n v="886"/>
    <x v="40"/>
    <n v="106"/>
    <n v="431"/>
    <n v="89"/>
    <n v="350"/>
    <n v="104"/>
    <n v="381"/>
    <n v="82"/>
    <n v="250"/>
    <n v="109"/>
    <n v="342"/>
    <n v="347"/>
    <n v="1071"/>
    <n v="49"/>
    <n v="75"/>
    <n v="20"/>
    <n v="56"/>
  </r>
  <r>
    <x v="1"/>
    <x v="1"/>
    <x v="3"/>
    <x v="41"/>
    <n v="547"/>
    <x v="285"/>
    <n v="68"/>
    <n v="244"/>
    <n v="73"/>
    <n v="281"/>
    <n v="81"/>
    <n v="294"/>
    <n v="72"/>
    <n v="239"/>
    <n v="51"/>
    <n v="171"/>
    <n v="179"/>
    <n v="515"/>
    <n v="23"/>
    <n v="35"/>
    <n v="11"/>
    <n v="24"/>
  </r>
  <r>
    <x v="1"/>
    <x v="1"/>
    <x v="3"/>
    <x v="42"/>
    <n v="882"/>
    <x v="286"/>
    <n v="94"/>
    <n v="380"/>
    <n v="93"/>
    <n v="353"/>
    <n v="96"/>
    <n v="312"/>
    <n v="92"/>
    <n v="270"/>
    <n v="104"/>
    <n v="343"/>
    <n v="339"/>
    <n v="1070"/>
    <n v="64"/>
    <n v="176"/>
    <n v="17"/>
    <n v="26"/>
  </r>
  <r>
    <x v="1"/>
    <x v="1"/>
    <x v="3"/>
    <x v="43"/>
    <n v="669"/>
    <x v="287"/>
    <n v="113"/>
    <n v="428"/>
    <n v="112"/>
    <n v="397"/>
    <n v="112"/>
    <n v="394"/>
    <n v="95"/>
    <n v="283"/>
    <n v="56"/>
    <n v="168"/>
    <n v="156"/>
    <n v="485"/>
    <n v="25"/>
    <n v="50"/>
    <n v="18"/>
    <n v="31"/>
  </r>
  <r>
    <x v="1"/>
    <x v="1"/>
    <x v="3"/>
    <x v="44"/>
    <n v="668"/>
    <x v="288"/>
    <n v="41"/>
    <n v="140"/>
    <n v="55"/>
    <n v="228"/>
    <n v="54"/>
    <n v="189"/>
    <n v="48"/>
    <n v="161"/>
    <n v="89"/>
    <n v="331"/>
    <n v="303"/>
    <n v="1003"/>
    <n v="78"/>
    <n v="216"/>
    <n v="19"/>
    <n v="25"/>
  </r>
  <r>
    <x v="1"/>
    <x v="1"/>
    <x v="3"/>
    <x v="45"/>
    <n v="689"/>
    <x v="289"/>
    <n v="110"/>
    <n v="439"/>
    <n v="101"/>
    <n v="385"/>
    <n v="69"/>
    <n v="242"/>
    <n v="59"/>
    <n v="195"/>
    <n v="84"/>
    <n v="277"/>
    <n v="226"/>
    <n v="678"/>
    <n v="40"/>
    <n v="90"/>
    <n v="11"/>
    <n v="17"/>
  </r>
  <r>
    <x v="1"/>
    <x v="1"/>
    <x v="3"/>
    <x v="46"/>
    <n v="730"/>
    <x v="290"/>
    <n v="144"/>
    <n v="584"/>
    <n v="92"/>
    <n v="343"/>
    <n v="88"/>
    <n v="305"/>
    <n v="70"/>
    <n v="236"/>
    <n v="68"/>
    <n v="211"/>
    <n v="216"/>
    <n v="685"/>
    <n v="52"/>
    <n v="101"/>
    <n v="14"/>
    <n v="29"/>
  </r>
  <r>
    <x v="1"/>
    <x v="1"/>
    <x v="3"/>
    <x v="47"/>
    <n v="471"/>
    <x v="291"/>
    <n v="107"/>
    <n v="411"/>
    <n v="93"/>
    <n v="316"/>
    <n v="71"/>
    <n v="248"/>
    <n v="39"/>
    <n v="117"/>
    <n v="51"/>
    <n v="143"/>
    <n v="84"/>
    <n v="201"/>
    <n v="26"/>
    <n v="40"/>
    <n v="16"/>
    <n v="17"/>
  </r>
  <r>
    <x v="1"/>
    <x v="1"/>
    <x v="3"/>
    <x v="48"/>
    <n v="566"/>
    <x v="292"/>
    <n v="121"/>
    <n v="418"/>
    <n v="86"/>
    <n v="316"/>
    <n v="88"/>
    <n v="320"/>
    <n v="56"/>
    <n v="186"/>
    <n v="49"/>
    <n v="132"/>
    <n v="145"/>
    <n v="431"/>
    <n v="21"/>
    <n v="29"/>
    <n v="14"/>
    <n v="34"/>
  </r>
  <r>
    <x v="1"/>
    <x v="1"/>
    <x v="3"/>
    <x v="49"/>
    <n v="775"/>
    <x v="293"/>
    <n v="98"/>
    <n v="409"/>
    <n v="137"/>
    <n v="482"/>
    <n v="95"/>
    <n v="354"/>
    <n v="75"/>
    <n v="255"/>
    <n v="53"/>
    <n v="177"/>
    <n v="259"/>
    <n v="797"/>
    <n v="58"/>
    <n v="148"/>
    <n v="21"/>
    <n v="40"/>
  </r>
  <r>
    <x v="1"/>
    <x v="1"/>
    <x v="3"/>
    <x v="50"/>
    <n v="223"/>
    <x v="294"/>
    <n v="12"/>
    <n v="23"/>
    <n v="25"/>
    <n v="85"/>
    <n v="45"/>
    <n v="160"/>
    <n v="30"/>
    <n v="98"/>
    <n v="25"/>
    <n v="72"/>
    <n v="82"/>
    <n v="254"/>
    <n v="4"/>
    <n v="8"/>
    <n v="14"/>
    <n v="18"/>
  </r>
  <r>
    <x v="1"/>
    <x v="1"/>
    <x v="3"/>
    <x v="51"/>
    <n v="383"/>
    <x v="295"/>
    <n v="73"/>
    <n v="227"/>
    <n v="54"/>
    <n v="190"/>
    <n v="41"/>
    <n v="155"/>
    <n v="40"/>
    <n v="124"/>
    <n v="38"/>
    <n v="116"/>
    <n v="117"/>
    <n v="352"/>
    <n v="20"/>
    <n v="32"/>
    <n v="6"/>
    <n v="12"/>
  </r>
  <r>
    <x v="1"/>
    <x v="1"/>
    <x v="3"/>
    <x v="52"/>
    <n v="388"/>
    <x v="296"/>
    <n v="55"/>
    <n v="226"/>
    <n v="45"/>
    <n v="180"/>
    <n v="78"/>
    <n v="255"/>
    <n v="44"/>
    <n v="120"/>
    <n v="30"/>
    <n v="82"/>
    <n v="114"/>
    <n v="353"/>
    <n v="22"/>
    <n v="40"/>
    <n v="14"/>
    <n v="31"/>
  </r>
  <r>
    <x v="1"/>
    <x v="1"/>
    <x v="4"/>
    <x v="53"/>
    <n v="2627"/>
    <x v="297"/>
    <n v="260"/>
    <n v="1119"/>
    <n v="301"/>
    <n v="1105"/>
    <n v="272"/>
    <n v="997"/>
    <n v="249"/>
    <n v="845"/>
    <n v="177"/>
    <n v="583"/>
    <n v="1218"/>
    <n v="3986"/>
    <n v="150"/>
    <n v="269"/>
    <n v="74"/>
    <n v="134"/>
  </r>
  <r>
    <x v="1"/>
    <x v="1"/>
    <x v="4"/>
    <x v="54"/>
    <n v="559"/>
    <x v="298"/>
    <n v="48"/>
    <n v="189"/>
    <n v="69"/>
    <n v="242"/>
    <n v="55"/>
    <n v="219"/>
    <n v="54"/>
    <n v="181"/>
    <n v="41"/>
    <n v="127"/>
    <n v="258"/>
    <n v="822"/>
    <n v="34"/>
    <n v="53"/>
    <n v="10"/>
    <n v="18"/>
  </r>
  <r>
    <x v="1"/>
    <x v="1"/>
    <x v="4"/>
    <x v="55"/>
    <n v="939"/>
    <x v="299"/>
    <n v="95"/>
    <n v="396"/>
    <n v="101"/>
    <n v="379"/>
    <n v="137"/>
    <n v="500"/>
    <n v="121"/>
    <n v="386"/>
    <n v="64"/>
    <n v="201"/>
    <n v="360"/>
    <n v="1046"/>
    <n v="61"/>
    <n v="103"/>
    <n v="26"/>
    <n v="46"/>
  </r>
  <r>
    <x v="1"/>
    <x v="1"/>
    <x v="4"/>
    <x v="11"/>
    <n v="1020"/>
    <x v="300"/>
    <n v="85"/>
    <n v="334"/>
    <n v="152"/>
    <n v="587"/>
    <n v="122"/>
    <n v="425"/>
    <n v="87"/>
    <n v="296"/>
    <n v="118"/>
    <n v="351"/>
    <n v="419"/>
    <n v="1236"/>
    <n v="37"/>
    <n v="58"/>
    <n v="36"/>
    <n v="37"/>
  </r>
  <r>
    <x v="1"/>
    <x v="1"/>
    <x v="4"/>
    <x v="56"/>
    <n v="785"/>
    <x v="60"/>
    <n v="87"/>
    <n v="330"/>
    <n v="119"/>
    <n v="461"/>
    <n v="121"/>
    <n v="445"/>
    <n v="87"/>
    <n v="313"/>
    <n v="65"/>
    <n v="210"/>
    <n v="259"/>
    <n v="812"/>
    <n v="47"/>
    <n v="93"/>
    <n v="12"/>
    <n v="22"/>
  </r>
  <r>
    <x v="1"/>
    <x v="1"/>
    <x v="4"/>
    <x v="57"/>
    <n v="340"/>
    <x v="301"/>
    <n v="42"/>
    <n v="141"/>
    <n v="92"/>
    <n v="348"/>
    <n v="64"/>
    <n v="248"/>
    <n v="35"/>
    <n v="114"/>
    <n v="26"/>
    <n v="72"/>
    <n v="76"/>
    <n v="200"/>
    <n v="5"/>
    <n v="15"/>
    <n v="3"/>
    <n v="12"/>
  </r>
  <r>
    <x v="1"/>
    <x v="1"/>
    <x v="4"/>
    <x v="58"/>
    <n v="748"/>
    <x v="302"/>
    <n v="143"/>
    <n v="503"/>
    <n v="107"/>
    <n v="348"/>
    <n v="104"/>
    <n v="363"/>
    <n v="71"/>
    <n v="232"/>
    <n v="47"/>
    <n v="148"/>
    <n v="238"/>
    <n v="690"/>
    <n v="38"/>
    <n v="57"/>
    <n v="14"/>
    <n v="32"/>
  </r>
  <r>
    <x v="1"/>
    <x v="1"/>
    <x v="4"/>
    <x v="59"/>
    <n v="849"/>
    <x v="303"/>
    <n v="62"/>
    <n v="236"/>
    <n v="55"/>
    <n v="194"/>
    <n v="57"/>
    <n v="208"/>
    <n v="68"/>
    <n v="234"/>
    <n v="60"/>
    <n v="193"/>
    <n v="520"/>
    <n v="1592"/>
    <n v="27"/>
    <n v="37"/>
    <n v="16"/>
    <n v="20"/>
  </r>
  <r>
    <x v="1"/>
    <x v="1"/>
    <x v="4"/>
    <x v="60"/>
    <n v="680"/>
    <x v="304"/>
    <n v="65"/>
    <n v="266"/>
    <n v="67"/>
    <n v="244"/>
    <n v="47"/>
    <n v="175"/>
    <n v="57"/>
    <n v="207"/>
    <n v="82"/>
    <n v="286"/>
    <n v="331"/>
    <n v="1037"/>
    <n v="31"/>
    <n v="64"/>
    <n v="11"/>
    <n v="18"/>
  </r>
  <r>
    <x v="1"/>
    <x v="1"/>
    <x v="5"/>
    <x v="61"/>
    <n v="1844"/>
    <x v="305"/>
    <n v="96"/>
    <n v="381"/>
    <n v="102"/>
    <n v="397"/>
    <n v="92"/>
    <n v="320"/>
    <n v="71"/>
    <n v="242"/>
    <n v="314"/>
    <n v="1142"/>
    <n v="955"/>
    <n v="3180"/>
    <n v="214"/>
    <n v="530"/>
    <n v="36"/>
    <n v="51"/>
  </r>
  <r>
    <x v="1"/>
    <x v="1"/>
    <x v="5"/>
    <x v="62"/>
    <n v="4298"/>
    <x v="306"/>
    <n v="440"/>
    <n v="1562"/>
    <n v="261"/>
    <n v="1004"/>
    <n v="210"/>
    <n v="808"/>
    <n v="245"/>
    <n v="935"/>
    <n v="450"/>
    <n v="1715"/>
    <n v="2141"/>
    <n v="7599"/>
    <n v="551"/>
    <n v="1513"/>
    <n v="84"/>
    <n v="98"/>
  </r>
  <r>
    <x v="1"/>
    <x v="1"/>
    <x v="5"/>
    <x v="63"/>
    <n v="1528"/>
    <x v="307"/>
    <n v="176"/>
    <n v="667"/>
    <n v="110"/>
    <n v="434"/>
    <n v="95"/>
    <n v="357"/>
    <n v="144"/>
    <n v="476"/>
    <n v="165"/>
    <n v="534"/>
    <n v="749"/>
    <n v="2560"/>
    <n v="89"/>
    <n v="181"/>
    <n v="24"/>
    <n v="35"/>
  </r>
  <r>
    <x v="1"/>
    <x v="1"/>
    <x v="5"/>
    <x v="64"/>
    <n v="637"/>
    <x v="308"/>
    <n v="34"/>
    <n v="131"/>
    <n v="56"/>
    <n v="217"/>
    <n v="66"/>
    <n v="243"/>
    <n v="68"/>
    <n v="211"/>
    <n v="90"/>
    <n v="277"/>
    <n v="285"/>
    <n v="870"/>
    <n v="38"/>
    <n v="84"/>
    <n v="14"/>
    <n v="19"/>
  </r>
  <r>
    <x v="1"/>
    <x v="1"/>
    <x v="5"/>
    <x v="65"/>
    <n v="549"/>
    <x v="309"/>
    <n v="42"/>
    <n v="173"/>
    <n v="52"/>
    <n v="193"/>
    <n v="68"/>
    <n v="226"/>
    <n v="49"/>
    <n v="164"/>
    <n v="88"/>
    <n v="277"/>
    <n v="225"/>
    <n v="666"/>
    <n v="25"/>
    <n v="61"/>
    <n v="15"/>
    <n v="31"/>
  </r>
  <r>
    <x v="1"/>
    <x v="1"/>
    <x v="5"/>
    <x v="66"/>
    <n v="759"/>
    <x v="310"/>
    <n v="53"/>
    <n v="170"/>
    <n v="39"/>
    <n v="144"/>
    <n v="51"/>
    <n v="174"/>
    <n v="57"/>
    <n v="203"/>
    <n v="60"/>
    <n v="192"/>
    <n v="450"/>
    <n v="1396"/>
    <n v="49"/>
    <n v="122"/>
    <n v="16"/>
    <n v="19"/>
  </r>
  <r>
    <x v="1"/>
    <x v="1"/>
    <x v="5"/>
    <x v="67"/>
    <n v="5262"/>
    <x v="311"/>
    <n v="206"/>
    <n v="848"/>
    <n v="183"/>
    <n v="764"/>
    <n v="152"/>
    <n v="574"/>
    <n v="170"/>
    <n v="659"/>
    <n v="401"/>
    <n v="1414"/>
    <n v="3656"/>
    <n v="12905"/>
    <n v="494"/>
    <n v="1189"/>
    <n v="112"/>
    <n v="123"/>
  </r>
  <r>
    <x v="1"/>
    <x v="1"/>
    <x v="5"/>
    <x v="68"/>
    <n v="10231"/>
    <x v="312"/>
    <n v="332"/>
    <n v="1321"/>
    <n v="288"/>
    <n v="1090"/>
    <n v="315"/>
    <n v="1207"/>
    <n v="433"/>
    <n v="1714"/>
    <n v="562"/>
    <n v="2091"/>
    <n v="7482"/>
    <n v="26316"/>
    <n v="819"/>
    <n v="1890"/>
    <n v="209"/>
    <n v="209"/>
  </r>
  <r>
    <x v="1"/>
    <x v="1"/>
    <x v="5"/>
    <x v="69"/>
    <n v="269"/>
    <x v="313"/>
    <n v="24"/>
    <n v="76"/>
    <n v="17"/>
    <n v="67"/>
    <n v="42"/>
    <n v="145"/>
    <n v="23"/>
    <n v="71"/>
    <n v="30"/>
    <n v="104"/>
    <n v="121"/>
    <n v="373"/>
    <n v="12"/>
    <n v="27"/>
    <n v="6"/>
    <n v="8"/>
  </r>
  <r>
    <x v="1"/>
    <x v="1"/>
    <x v="5"/>
    <x v="70"/>
    <n v="1557"/>
    <x v="314"/>
    <n v="88"/>
    <n v="341"/>
    <n v="93"/>
    <n v="353"/>
    <n v="67"/>
    <n v="230"/>
    <n v="108"/>
    <n v="417"/>
    <n v="164"/>
    <n v="597"/>
    <n v="768"/>
    <n v="2619"/>
    <n v="269"/>
    <n v="844"/>
    <n v="24"/>
    <n v="30"/>
  </r>
  <r>
    <x v="1"/>
    <x v="1"/>
    <x v="5"/>
    <x v="71"/>
    <n v="569"/>
    <x v="315"/>
    <n v="18"/>
    <n v="68"/>
    <n v="17"/>
    <n v="69"/>
    <n v="36"/>
    <n v="147"/>
    <n v="50"/>
    <n v="178"/>
    <n v="74"/>
    <n v="248"/>
    <n v="287"/>
    <n v="896"/>
    <n v="87"/>
    <n v="254"/>
    <n v="14"/>
    <n v="15"/>
  </r>
  <r>
    <x v="1"/>
    <x v="1"/>
    <x v="5"/>
    <x v="72"/>
    <n v="9327"/>
    <x v="316"/>
    <n v="314"/>
    <n v="1211"/>
    <n v="310"/>
    <n v="1258"/>
    <n v="303"/>
    <n v="1135"/>
    <n v="407"/>
    <n v="1503"/>
    <n v="495"/>
    <n v="1829"/>
    <n v="6645"/>
    <n v="24189"/>
    <n v="853"/>
    <n v="2105"/>
    <n v="187"/>
    <n v="165"/>
  </r>
  <r>
    <x v="1"/>
    <x v="1"/>
    <x v="6"/>
    <x v="73"/>
    <n v="1524"/>
    <x v="317"/>
    <n v="168"/>
    <n v="529"/>
    <n v="101"/>
    <n v="353"/>
    <n v="104"/>
    <n v="365"/>
    <n v="111"/>
    <n v="383"/>
    <n v="116"/>
    <n v="376"/>
    <n v="752"/>
    <n v="2584"/>
    <n v="172"/>
    <n v="437"/>
    <n v="31"/>
    <n v="37"/>
  </r>
  <r>
    <x v="1"/>
    <x v="1"/>
    <x v="6"/>
    <x v="74"/>
    <n v="1262"/>
    <x v="318"/>
    <n v="134"/>
    <n v="443"/>
    <n v="145"/>
    <n v="518"/>
    <n v="115"/>
    <n v="360"/>
    <n v="147"/>
    <n v="485"/>
    <n v="107"/>
    <n v="347"/>
    <n v="522"/>
    <n v="1700"/>
    <n v="92"/>
    <n v="281"/>
    <n v="27"/>
    <n v="22"/>
  </r>
  <r>
    <x v="1"/>
    <x v="1"/>
    <x v="6"/>
    <x v="75"/>
    <n v="366"/>
    <x v="51"/>
    <n v="43"/>
    <n v="145"/>
    <n v="56"/>
    <n v="208"/>
    <n v="57"/>
    <n v="202"/>
    <n v="37"/>
    <n v="132"/>
    <n v="39"/>
    <n v="114"/>
    <n v="108"/>
    <n v="341"/>
    <n v="26"/>
    <n v="45"/>
    <n v="10"/>
    <n v="13"/>
  </r>
  <r>
    <x v="1"/>
    <x v="1"/>
    <x v="6"/>
    <x v="76"/>
    <n v="527"/>
    <x v="319"/>
    <n v="66"/>
    <n v="221"/>
    <n v="38"/>
    <n v="134"/>
    <n v="73"/>
    <n v="246"/>
    <n v="49"/>
    <n v="183"/>
    <n v="94"/>
    <n v="284"/>
    <n v="182"/>
    <n v="595"/>
    <n v="25"/>
    <n v="53"/>
    <n v="15"/>
    <n v="23"/>
  </r>
  <r>
    <x v="1"/>
    <x v="1"/>
    <x v="6"/>
    <x v="77"/>
    <n v="457"/>
    <x v="320"/>
    <n v="76"/>
    <n v="276"/>
    <n v="73"/>
    <n v="284"/>
    <n v="61"/>
    <n v="217"/>
    <n v="42"/>
    <n v="152"/>
    <n v="54"/>
    <n v="191"/>
    <n v="129"/>
    <n v="414"/>
    <n v="22"/>
    <n v="65"/>
    <n v="9"/>
    <n v="12"/>
  </r>
  <r>
    <x v="1"/>
    <x v="1"/>
    <x v="6"/>
    <x v="78"/>
    <n v="423"/>
    <x v="321"/>
    <n v="29"/>
    <n v="87"/>
    <n v="35"/>
    <n v="141"/>
    <n v="34"/>
    <n v="101"/>
    <n v="27"/>
    <n v="96"/>
    <n v="45"/>
    <n v="140"/>
    <n v="229"/>
    <n v="747"/>
    <n v="24"/>
    <n v="65"/>
    <n v="6"/>
    <n v="12"/>
  </r>
  <r>
    <x v="1"/>
    <x v="1"/>
    <x v="6"/>
    <x v="79"/>
    <n v="371"/>
    <x v="322"/>
    <n v="25"/>
    <n v="84"/>
    <n v="43"/>
    <n v="171"/>
    <n v="33"/>
    <n v="133"/>
    <n v="32"/>
    <n v="113"/>
    <n v="32"/>
    <n v="117"/>
    <n v="167"/>
    <n v="584"/>
    <n v="39"/>
    <n v="102"/>
    <n v="10"/>
    <n v="8"/>
  </r>
  <r>
    <x v="1"/>
    <x v="1"/>
    <x v="6"/>
    <x v="80"/>
    <n v="498"/>
    <x v="323"/>
    <n v="35"/>
    <n v="130"/>
    <n v="88"/>
    <n v="338"/>
    <n v="62"/>
    <n v="230"/>
    <n v="57"/>
    <n v="207"/>
    <n v="77"/>
    <n v="255"/>
    <n v="153"/>
    <n v="498"/>
    <n v="26"/>
    <n v="48"/>
    <n v="10"/>
    <n v="24"/>
  </r>
  <r>
    <x v="1"/>
    <x v="1"/>
    <x v="6"/>
    <x v="81"/>
    <n v="239"/>
    <x v="324"/>
    <n v="68"/>
    <n v="245"/>
    <n v="29"/>
    <n v="97"/>
    <n v="28"/>
    <n v="86"/>
    <n v="22"/>
    <n v="63"/>
    <n v="17"/>
    <n v="57"/>
    <n v="63"/>
    <n v="214"/>
    <n v="12"/>
    <n v="30"/>
    <n v="4"/>
    <n v="6"/>
  </r>
  <r>
    <x v="1"/>
    <x v="1"/>
    <x v="6"/>
    <x v="82"/>
    <n v="357"/>
    <x v="325"/>
    <n v="36"/>
    <n v="111"/>
    <n v="28"/>
    <n v="95"/>
    <n v="39"/>
    <n v="149"/>
    <n v="24"/>
    <n v="84"/>
    <n v="55"/>
    <n v="196"/>
    <n v="126"/>
    <n v="448"/>
    <n v="49"/>
    <n v="135"/>
    <n v="6"/>
    <n v="10"/>
  </r>
  <r>
    <x v="1"/>
    <x v="1"/>
    <x v="6"/>
    <x v="83"/>
    <n v="215"/>
    <x v="326"/>
    <n v="51"/>
    <n v="155"/>
    <n v="25"/>
    <n v="86"/>
    <n v="25"/>
    <n v="85"/>
    <n v="29"/>
    <n v="95"/>
    <n v="17"/>
    <n v="52"/>
    <n v="43"/>
    <n v="147"/>
    <n v="25"/>
    <n v="58"/>
    <n v="4"/>
    <n v="9"/>
  </r>
  <r>
    <x v="1"/>
    <x v="1"/>
    <x v="6"/>
    <x v="84"/>
    <n v="384"/>
    <x v="327"/>
    <n v="34"/>
    <n v="133"/>
    <n v="36"/>
    <n v="135"/>
    <n v="43"/>
    <n v="154"/>
    <n v="32"/>
    <n v="124"/>
    <n v="44"/>
    <n v="156"/>
    <n v="163"/>
    <n v="575"/>
    <n v="32"/>
    <n v="80"/>
    <n v="9"/>
    <n v="11"/>
  </r>
  <r>
    <x v="1"/>
    <x v="1"/>
    <x v="6"/>
    <x v="85"/>
    <n v="491"/>
    <x v="328"/>
    <n v="79"/>
    <n v="301"/>
    <n v="42"/>
    <n v="165"/>
    <n v="31"/>
    <n v="123"/>
    <n v="59"/>
    <n v="234"/>
    <n v="65"/>
    <n v="247"/>
    <n v="140"/>
    <n v="453"/>
    <n v="75"/>
    <n v="218"/>
    <n v="13"/>
    <n v="28"/>
  </r>
  <r>
    <x v="1"/>
    <x v="1"/>
    <x v="6"/>
    <x v="86"/>
    <n v="759"/>
    <x v="329"/>
    <n v="52"/>
    <n v="178"/>
    <n v="66"/>
    <n v="262"/>
    <n v="74"/>
    <n v="287"/>
    <n v="68"/>
    <n v="222"/>
    <n v="78"/>
    <n v="250"/>
    <n v="339"/>
    <n v="1157"/>
    <n v="82"/>
    <n v="224"/>
    <n v="21"/>
    <n v="37"/>
  </r>
  <r>
    <x v="1"/>
    <x v="1"/>
    <x v="6"/>
    <x v="87"/>
    <n v="1194"/>
    <x v="330"/>
    <n v="69"/>
    <n v="222"/>
    <n v="62"/>
    <n v="222"/>
    <n v="86"/>
    <n v="334"/>
    <n v="92"/>
    <n v="319"/>
    <n v="105"/>
    <n v="385"/>
    <n v="534"/>
    <n v="1882"/>
    <n v="246"/>
    <n v="763"/>
    <n v="20"/>
    <n v="47"/>
  </r>
  <r>
    <x v="1"/>
    <x v="1"/>
    <x v="6"/>
    <x v="88"/>
    <n v="737"/>
    <x v="331"/>
    <n v="120"/>
    <n v="420"/>
    <n v="80"/>
    <n v="305"/>
    <n v="84"/>
    <n v="321"/>
    <n v="54"/>
    <n v="200"/>
    <n v="67"/>
    <n v="240"/>
    <n v="277"/>
    <n v="1020"/>
    <n v="55"/>
    <n v="141"/>
    <n v="8"/>
    <n v="18"/>
  </r>
  <r>
    <x v="1"/>
    <x v="1"/>
    <x v="6"/>
    <x v="89"/>
    <n v="341"/>
    <x v="332"/>
    <n v="39"/>
    <n v="169"/>
    <n v="31"/>
    <n v="132"/>
    <n v="29"/>
    <n v="114"/>
    <n v="23"/>
    <n v="97"/>
    <n v="61"/>
    <n v="246"/>
    <n v="93"/>
    <n v="318"/>
    <n v="65"/>
    <n v="170"/>
    <n v="6"/>
    <n v="11"/>
  </r>
  <r>
    <x v="1"/>
    <x v="1"/>
    <x v="6"/>
    <x v="90"/>
    <n v="197"/>
    <x v="333"/>
    <n v="16"/>
    <n v="65"/>
    <n v="9"/>
    <n v="41"/>
    <n v="25"/>
    <n v="89"/>
    <n v="13"/>
    <n v="41"/>
    <n v="34"/>
    <n v="120"/>
    <n v="86"/>
    <n v="292"/>
    <n v="14"/>
    <n v="28"/>
    <n v="4"/>
    <n v="4"/>
  </r>
  <r>
    <x v="1"/>
    <x v="1"/>
    <x v="6"/>
    <x v="91"/>
    <n v="622"/>
    <x v="90"/>
    <n v="26"/>
    <n v="89"/>
    <n v="41"/>
    <n v="157"/>
    <n v="74"/>
    <n v="283"/>
    <n v="58"/>
    <n v="201"/>
    <n v="101"/>
    <n v="325"/>
    <n v="304"/>
    <n v="991"/>
    <n v="18"/>
    <n v="31"/>
    <n v="13"/>
    <n v="28"/>
  </r>
  <r>
    <x v="1"/>
    <x v="1"/>
    <x v="6"/>
    <x v="92"/>
    <n v="275"/>
    <x v="334"/>
    <n v="6"/>
    <n v="23"/>
    <n v="16"/>
    <n v="63"/>
    <n v="34"/>
    <n v="97"/>
    <n v="20"/>
    <n v="57"/>
    <n v="30"/>
    <n v="92"/>
    <n v="153"/>
    <n v="493"/>
    <n v="16"/>
    <n v="56"/>
    <n v="9"/>
    <n v="11"/>
  </r>
  <r>
    <x v="1"/>
    <x v="1"/>
    <x v="7"/>
    <x v="93"/>
    <n v="1469"/>
    <x v="335"/>
    <n v="90"/>
    <n v="395"/>
    <n v="75"/>
    <n v="298"/>
    <n v="105"/>
    <n v="396"/>
    <n v="114"/>
    <n v="407"/>
    <n v="125"/>
    <n v="424"/>
    <n v="807"/>
    <n v="2672"/>
    <n v="153"/>
    <n v="417"/>
    <n v="34"/>
    <n v="54"/>
  </r>
  <r>
    <x v="1"/>
    <x v="1"/>
    <x v="7"/>
    <x v="94"/>
    <n v="372"/>
    <x v="336"/>
    <n v="10"/>
    <n v="34"/>
    <n v="57"/>
    <n v="159"/>
    <n v="33"/>
    <n v="116"/>
    <n v="33"/>
    <n v="85"/>
    <n v="32"/>
    <n v="113"/>
    <n v="180"/>
    <n v="563"/>
    <n v="27"/>
    <n v="53"/>
    <n v="6"/>
    <n v="6"/>
  </r>
  <r>
    <x v="1"/>
    <x v="1"/>
    <x v="7"/>
    <x v="95"/>
    <n v="747"/>
    <x v="337"/>
    <n v="16"/>
    <n v="66"/>
    <n v="27"/>
    <n v="119"/>
    <n v="47"/>
    <n v="180"/>
    <n v="63"/>
    <n v="216"/>
    <n v="65"/>
    <n v="217"/>
    <n v="493"/>
    <n v="1516"/>
    <n v="36"/>
    <n v="69"/>
    <n v="15"/>
    <n v="16"/>
  </r>
  <r>
    <x v="1"/>
    <x v="1"/>
    <x v="7"/>
    <x v="96"/>
    <n v="379"/>
    <x v="338"/>
    <n v="6"/>
    <n v="28"/>
    <n v="9"/>
    <n v="44"/>
    <n v="20"/>
    <n v="72"/>
    <n v="6"/>
    <n v="16"/>
    <n v="45"/>
    <n v="171"/>
    <n v="255"/>
    <n v="961"/>
    <n v="38"/>
    <n v="142"/>
    <n v="9"/>
    <n v="16"/>
  </r>
  <r>
    <x v="1"/>
    <x v="1"/>
    <x v="7"/>
    <x v="97"/>
    <n v="480"/>
    <x v="339"/>
    <n v="49"/>
    <n v="199"/>
    <n v="43"/>
    <n v="152"/>
    <n v="42"/>
    <n v="171"/>
    <n v="36"/>
    <n v="123"/>
    <n v="48"/>
    <n v="164"/>
    <n v="192"/>
    <n v="576"/>
    <n v="70"/>
    <n v="209"/>
    <n v="8"/>
    <n v="19"/>
  </r>
  <r>
    <x v="1"/>
    <x v="1"/>
    <x v="7"/>
    <x v="98"/>
    <n v="599"/>
    <x v="340"/>
    <n v="29"/>
    <n v="112"/>
    <n v="34"/>
    <n v="137"/>
    <n v="44"/>
    <n v="172"/>
    <n v="58"/>
    <n v="210"/>
    <n v="92"/>
    <n v="337"/>
    <n v="301"/>
    <n v="991"/>
    <n v="41"/>
    <n v="72"/>
    <n v="15"/>
    <n v="19"/>
  </r>
  <r>
    <x v="1"/>
    <x v="1"/>
    <x v="7"/>
    <x v="99"/>
    <n v="176"/>
    <x v="341"/>
    <n v="6"/>
    <n v="24"/>
    <n v="27"/>
    <n v="105"/>
    <n v="7"/>
    <n v="25"/>
    <n v="14"/>
    <n v="48"/>
    <n v="8"/>
    <n v="33"/>
    <n v="103"/>
    <n v="346"/>
    <n v="11"/>
    <n v="33"/>
    <n v="1"/>
    <n v="5"/>
  </r>
  <r>
    <x v="1"/>
    <x v="1"/>
    <x v="7"/>
    <x v="100"/>
    <n v="391"/>
    <x v="342"/>
    <n v="22"/>
    <n v="104"/>
    <n v="25"/>
    <n v="95"/>
    <n v="60"/>
    <n v="217"/>
    <n v="42"/>
    <n v="121"/>
    <n v="46"/>
    <n v="142"/>
    <n v="171"/>
    <n v="532"/>
    <n v="25"/>
    <n v="71"/>
    <n v="7"/>
    <n v="10"/>
  </r>
  <r>
    <x v="1"/>
    <x v="1"/>
    <x v="8"/>
    <x v="101"/>
    <n v="439"/>
    <x v="343"/>
    <n v="26"/>
    <n v="87"/>
    <n v="56"/>
    <n v="210"/>
    <n v="75"/>
    <n v="271"/>
    <n v="46"/>
    <n v="152"/>
    <n v="51"/>
    <n v="163"/>
    <n v="172"/>
    <n v="548"/>
    <n v="13"/>
    <n v="27"/>
    <n v="9"/>
    <n v="18"/>
  </r>
  <r>
    <x v="1"/>
    <x v="1"/>
    <x v="8"/>
    <x v="102"/>
    <n v="300"/>
    <x v="334"/>
    <n v="38"/>
    <n v="109"/>
    <n v="57"/>
    <n v="192"/>
    <n v="46"/>
    <n v="137"/>
    <n v="32"/>
    <n v="94"/>
    <n v="32"/>
    <n v="109"/>
    <n v="89"/>
    <n v="234"/>
    <n v="6"/>
    <n v="6"/>
    <n v="8"/>
    <n v="14"/>
  </r>
  <r>
    <x v="1"/>
    <x v="1"/>
    <x v="8"/>
    <x v="103"/>
    <n v="205"/>
    <x v="344"/>
    <n v="26"/>
    <n v="92"/>
    <n v="30"/>
    <n v="100"/>
    <n v="29"/>
    <n v="112"/>
    <n v="27"/>
    <n v="80"/>
    <n v="29"/>
    <n v="96"/>
    <n v="49"/>
    <n v="166"/>
    <n v="15"/>
    <n v="41"/>
    <n v="6"/>
    <n v="6"/>
  </r>
  <r>
    <x v="1"/>
    <x v="1"/>
    <x v="8"/>
    <x v="104"/>
    <n v="199"/>
    <x v="345"/>
    <n v="57"/>
    <n v="205"/>
    <n v="32"/>
    <n v="106"/>
    <n v="21"/>
    <n v="71"/>
    <n v="23"/>
    <n v="66"/>
    <n v="11"/>
    <n v="32"/>
    <n v="44"/>
    <n v="138"/>
    <n v="11"/>
    <n v="19"/>
    <n v="11"/>
    <n v="13"/>
  </r>
  <r>
    <x v="1"/>
    <x v="1"/>
    <x v="8"/>
    <x v="105"/>
    <n v="114"/>
    <x v="346"/>
    <n v="44"/>
    <n v="156"/>
    <n v="18"/>
    <n v="59"/>
    <n v="12"/>
    <n v="42"/>
    <n v="3"/>
    <n v="8"/>
    <n v="10"/>
    <n v="31"/>
    <n v="26"/>
    <n v="77"/>
    <n v="1"/>
    <n v="1"/>
    <n v="0"/>
    <n v="7"/>
  </r>
  <r>
    <x v="1"/>
    <x v="1"/>
    <x v="8"/>
    <x v="106"/>
    <n v="185"/>
    <x v="347"/>
    <n v="107"/>
    <n v="401"/>
    <n v="37"/>
    <n v="128"/>
    <n v="12"/>
    <n v="39"/>
    <n v="6"/>
    <n v="18"/>
    <n v="4"/>
    <n v="14"/>
    <n v="11"/>
    <n v="36"/>
    <n v="8"/>
    <n v="16"/>
    <n v="6"/>
    <n v="11"/>
  </r>
  <r>
    <x v="1"/>
    <x v="1"/>
    <x v="8"/>
    <x v="107"/>
    <n v="120"/>
    <x v="348"/>
    <n v="37"/>
    <n v="146"/>
    <n v="33"/>
    <n v="114"/>
    <n v="10"/>
    <n v="32"/>
    <n v="8"/>
    <n v="26"/>
    <n v="7"/>
    <n v="22"/>
    <n v="25"/>
    <n v="74"/>
    <n v="0"/>
    <n v="0"/>
    <n v="1"/>
    <n v="3"/>
  </r>
  <r>
    <x v="1"/>
    <x v="1"/>
    <x v="8"/>
    <x v="108"/>
    <n v="170"/>
    <x v="349"/>
    <n v="44"/>
    <n v="166"/>
    <n v="33"/>
    <n v="115"/>
    <n v="23"/>
    <n v="84"/>
    <n v="11"/>
    <n v="36"/>
    <n v="14"/>
    <n v="43"/>
    <n v="41"/>
    <n v="131"/>
    <n v="4"/>
    <n v="8"/>
    <n v="3"/>
    <n v="7"/>
  </r>
  <r>
    <x v="1"/>
    <x v="1"/>
    <x v="8"/>
    <x v="109"/>
    <n v="383"/>
    <x v="350"/>
    <n v="73"/>
    <n v="268"/>
    <n v="37"/>
    <n v="140"/>
    <n v="51"/>
    <n v="158"/>
    <n v="55"/>
    <n v="158"/>
    <n v="27"/>
    <n v="93"/>
    <n v="119"/>
    <n v="415"/>
    <n v="21"/>
    <n v="41"/>
    <n v="8"/>
    <n v="23"/>
  </r>
  <r>
    <x v="1"/>
    <x v="1"/>
    <x v="8"/>
    <x v="110"/>
    <n v="81"/>
    <x v="117"/>
    <n v="7"/>
    <n v="29"/>
    <n v="18"/>
    <n v="66"/>
    <n v="15"/>
    <n v="58"/>
    <n v="6"/>
    <n v="19"/>
    <n v="4"/>
    <n v="15"/>
    <n v="29"/>
    <n v="98"/>
    <n v="2"/>
    <n v="2"/>
    <n v="3"/>
    <n v="5"/>
  </r>
  <r>
    <x v="1"/>
    <x v="1"/>
    <x v="8"/>
    <x v="111"/>
    <n v="125"/>
    <x v="351"/>
    <n v="23"/>
    <n v="97"/>
    <n v="14"/>
    <n v="54"/>
    <n v="20"/>
    <n v="70"/>
    <n v="14"/>
    <n v="61"/>
    <n v="12"/>
    <n v="35"/>
    <n v="40"/>
    <n v="126"/>
    <n v="2"/>
    <n v="2"/>
    <n v="3"/>
    <n v="6"/>
  </r>
  <r>
    <x v="1"/>
    <x v="1"/>
    <x v="8"/>
    <x v="112"/>
    <n v="161"/>
    <x v="352"/>
    <n v="55"/>
    <n v="196"/>
    <n v="23"/>
    <n v="92"/>
    <n v="22"/>
    <n v="80"/>
    <n v="11"/>
    <n v="37"/>
    <n v="13"/>
    <n v="37"/>
    <n v="32"/>
    <n v="81"/>
    <n v="5"/>
    <n v="6"/>
    <n v="5"/>
    <n v="3"/>
  </r>
  <r>
    <x v="1"/>
    <x v="1"/>
    <x v="8"/>
    <x v="113"/>
    <n v="143"/>
    <x v="110"/>
    <n v="41"/>
    <n v="153"/>
    <n v="24"/>
    <n v="96"/>
    <n v="23"/>
    <n v="69"/>
    <n v="13"/>
    <n v="41"/>
    <n v="9"/>
    <n v="27"/>
    <n v="20"/>
    <n v="45"/>
    <n v="13"/>
    <n v="15"/>
    <n v="5"/>
    <n v="7"/>
  </r>
  <r>
    <x v="1"/>
    <x v="1"/>
    <x v="8"/>
    <x v="114"/>
    <n v="117"/>
    <x v="353"/>
    <n v="18"/>
    <n v="58"/>
    <n v="18"/>
    <n v="70"/>
    <n v="20"/>
    <n v="62"/>
    <n v="7"/>
    <n v="25"/>
    <n v="15"/>
    <n v="44"/>
    <n v="37"/>
    <n v="121"/>
    <n v="2"/>
    <n v="2"/>
    <n v="1"/>
    <n v="1"/>
  </r>
  <r>
    <x v="1"/>
    <x v="1"/>
    <x v="8"/>
    <x v="115"/>
    <n v="103"/>
    <x v="353"/>
    <n v="38"/>
    <n v="169"/>
    <n v="17"/>
    <n v="66"/>
    <n v="13"/>
    <n v="44"/>
    <n v="5"/>
    <n v="19"/>
    <n v="13"/>
    <n v="37"/>
    <n v="12"/>
    <n v="39"/>
    <n v="5"/>
    <n v="8"/>
    <n v="0"/>
    <n v="11"/>
  </r>
  <r>
    <x v="1"/>
    <x v="1"/>
    <x v="8"/>
    <x v="116"/>
    <n v="48"/>
    <x v="354"/>
    <n v="10"/>
    <n v="42"/>
    <n v="3"/>
    <n v="11"/>
    <n v="9"/>
    <n v="31"/>
    <n v="1"/>
    <n v="1"/>
    <n v="4"/>
    <n v="12"/>
    <n v="16"/>
    <n v="51"/>
    <n v="5"/>
    <n v="7"/>
    <n v="0"/>
    <n v="1"/>
  </r>
  <r>
    <x v="1"/>
    <x v="1"/>
    <x v="8"/>
    <x v="117"/>
    <n v="121"/>
    <x v="116"/>
    <n v="53"/>
    <n v="190"/>
    <n v="21"/>
    <n v="80"/>
    <n v="18"/>
    <n v="56"/>
    <n v="9"/>
    <n v="25"/>
    <n v="6"/>
    <n v="19"/>
    <n v="11"/>
    <n v="27"/>
    <n v="3"/>
    <n v="3"/>
    <n v="0"/>
    <n v="2"/>
  </r>
  <r>
    <x v="1"/>
    <x v="1"/>
    <x v="8"/>
    <x v="118"/>
    <n v="85"/>
    <x v="355"/>
    <n v="6"/>
    <n v="29"/>
    <n v="14"/>
    <n v="59"/>
    <n v="17"/>
    <n v="49"/>
    <n v="8"/>
    <n v="30"/>
    <n v="6"/>
    <n v="18"/>
    <n v="33"/>
    <n v="100"/>
    <n v="1"/>
    <n v="3"/>
    <n v="1"/>
    <n v="2"/>
  </r>
  <r>
    <x v="1"/>
    <x v="1"/>
    <x v="8"/>
    <x v="119"/>
    <n v="81"/>
    <x v="356"/>
    <n v="29"/>
    <n v="109"/>
    <n v="29"/>
    <n v="87"/>
    <n v="2"/>
    <n v="5"/>
    <n v="1"/>
    <n v="3"/>
    <n v="9"/>
    <n v="28"/>
    <n v="6"/>
    <n v="15"/>
    <n v="5"/>
    <n v="7"/>
    <n v="0"/>
    <n v="2"/>
  </r>
  <r>
    <x v="1"/>
    <x v="1"/>
    <x v="8"/>
    <x v="120"/>
    <n v="92"/>
    <x v="357"/>
    <n v="31"/>
    <n v="112"/>
    <n v="15"/>
    <n v="52"/>
    <n v="10"/>
    <n v="35"/>
    <n v="8"/>
    <n v="24"/>
    <n v="3"/>
    <n v="12"/>
    <n v="21"/>
    <n v="70"/>
    <n v="4"/>
    <n v="5"/>
    <n v="1"/>
    <n v="3"/>
  </r>
  <r>
    <x v="1"/>
    <x v="1"/>
    <x v="8"/>
    <x v="121"/>
    <n v="80"/>
    <x v="120"/>
    <n v="24"/>
    <n v="86"/>
    <n v="12"/>
    <n v="38"/>
    <n v="13"/>
    <n v="51"/>
    <n v="5"/>
    <n v="17"/>
    <n v="11"/>
    <n v="42"/>
    <n v="14"/>
    <n v="45"/>
    <n v="1"/>
    <n v="1"/>
    <n v="1"/>
    <n v="3"/>
  </r>
  <r>
    <x v="1"/>
    <x v="1"/>
    <x v="8"/>
    <x v="122"/>
    <n v="192"/>
    <x v="347"/>
    <n v="23"/>
    <n v="68"/>
    <n v="18"/>
    <n v="70"/>
    <n v="39"/>
    <n v="150"/>
    <n v="19"/>
    <n v="72"/>
    <n v="27"/>
    <n v="88"/>
    <n v="55"/>
    <n v="190"/>
    <n v="11"/>
    <n v="14"/>
    <n v="5"/>
    <n v="16"/>
  </r>
  <r>
    <x v="1"/>
    <x v="1"/>
    <x v="8"/>
    <x v="123"/>
    <n v="41"/>
    <x v="122"/>
    <n v="6"/>
    <n v="23"/>
    <n v="8"/>
    <n v="25"/>
    <n v="5"/>
    <n v="17"/>
    <n v="3"/>
    <n v="8"/>
    <n v="5"/>
    <n v="16"/>
    <n v="11"/>
    <n v="29"/>
    <n v="3"/>
    <n v="3"/>
    <n v="0"/>
    <n v="2"/>
  </r>
  <r>
    <x v="1"/>
    <x v="1"/>
    <x v="8"/>
    <x v="124"/>
    <n v="71"/>
    <x v="358"/>
    <n v="9"/>
    <n v="35"/>
    <n v="9"/>
    <n v="33"/>
    <n v="0"/>
    <n v="0"/>
    <n v="3"/>
    <n v="10"/>
    <n v="18"/>
    <n v="47"/>
    <n v="30"/>
    <n v="79"/>
    <n v="2"/>
    <n v="2"/>
    <n v="4"/>
    <n v="7"/>
  </r>
  <r>
    <x v="1"/>
    <x v="1"/>
    <x v="9"/>
    <x v="125"/>
    <n v="4886"/>
    <x v="359"/>
    <n v="281"/>
    <n v="1035"/>
    <n v="306"/>
    <n v="1189"/>
    <n v="263"/>
    <n v="1016"/>
    <n v="288"/>
    <n v="1215"/>
    <n v="420"/>
    <n v="1632"/>
    <n v="2417"/>
    <n v="8788"/>
    <n v="911"/>
    <n v="2974"/>
    <n v="74"/>
    <n v="108"/>
  </r>
  <r>
    <x v="1"/>
    <x v="1"/>
    <x v="9"/>
    <x v="126"/>
    <n v="3094"/>
    <x v="360"/>
    <n v="218"/>
    <n v="942"/>
    <n v="206"/>
    <n v="832"/>
    <n v="180"/>
    <n v="671"/>
    <n v="176"/>
    <n v="723"/>
    <n v="338"/>
    <n v="1280"/>
    <n v="1678"/>
    <n v="5747"/>
    <n v="298"/>
    <n v="702"/>
    <n v="69"/>
    <n v="74"/>
  </r>
  <r>
    <x v="1"/>
    <x v="1"/>
    <x v="9"/>
    <x v="127"/>
    <n v="1403"/>
    <x v="361"/>
    <n v="60"/>
    <n v="258"/>
    <n v="60"/>
    <n v="256"/>
    <n v="78"/>
    <n v="270"/>
    <n v="74"/>
    <n v="241"/>
    <n v="148"/>
    <n v="508"/>
    <n v="860"/>
    <n v="2806"/>
    <n v="123"/>
    <n v="289"/>
    <n v="38"/>
    <n v="51"/>
  </r>
  <r>
    <x v="1"/>
    <x v="1"/>
    <x v="9"/>
    <x v="128"/>
    <n v="829"/>
    <x v="362"/>
    <n v="19"/>
    <n v="53"/>
    <n v="29"/>
    <n v="107"/>
    <n v="73"/>
    <n v="259"/>
    <n v="64"/>
    <n v="219"/>
    <n v="48"/>
    <n v="169"/>
    <n v="570"/>
    <n v="1704"/>
    <n v="26"/>
    <n v="50"/>
    <n v="15"/>
    <n v="17"/>
  </r>
  <r>
    <x v="1"/>
    <x v="1"/>
    <x v="9"/>
    <x v="129"/>
    <n v="829"/>
    <x v="363"/>
    <n v="53"/>
    <n v="233"/>
    <n v="54"/>
    <n v="231"/>
    <n v="56"/>
    <n v="212"/>
    <n v="49"/>
    <n v="170"/>
    <n v="112"/>
    <n v="398"/>
    <n v="446"/>
    <n v="1418"/>
    <n v="59"/>
    <n v="136"/>
    <n v="27"/>
    <n v="29"/>
  </r>
  <r>
    <x v="1"/>
    <x v="1"/>
    <x v="9"/>
    <x v="130"/>
    <n v="838"/>
    <x v="364"/>
    <n v="11"/>
    <n v="30"/>
    <n v="55"/>
    <n v="206"/>
    <n v="34"/>
    <n v="136"/>
    <n v="29"/>
    <n v="88"/>
    <n v="70"/>
    <n v="222"/>
    <n v="591"/>
    <n v="1885"/>
    <n v="48"/>
    <n v="103"/>
    <n v="13"/>
    <n v="21"/>
  </r>
  <r>
    <x v="1"/>
    <x v="1"/>
    <x v="9"/>
    <x v="131"/>
    <n v="1060"/>
    <x v="365"/>
    <n v="81"/>
    <n v="314"/>
    <n v="49"/>
    <n v="209"/>
    <n v="56"/>
    <n v="215"/>
    <n v="74"/>
    <n v="267"/>
    <n v="75"/>
    <n v="258"/>
    <n v="618"/>
    <n v="2057"/>
    <n v="107"/>
    <n v="216"/>
    <n v="16"/>
    <n v="19"/>
  </r>
  <r>
    <x v="1"/>
    <x v="1"/>
    <x v="9"/>
    <x v="132"/>
    <n v="1482"/>
    <x v="366"/>
    <n v="68"/>
    <n v="260"/>
    <n v="48"/>
    <n v="196"/>
    <n v="59"/>
    <n v="238"/>
    <n v="67"/>
    <n v="221"/>
    <n v="170"/>
    <n v="591"/>
    <n v="977"/>
    <n v="3078"/>
    <n v="93"/>
    <n v="234"/>
    <n v="28"/>
    <n v="36"/>
  </r>
  <r>
    <x v="1"/>
    <x v="1"/>
    <x v="9"/>
    <x v="133"/>
    <n v="927"/>
    <x v="367"/>
    <n v="47"/>
    <n v="143"/>
    <n v="46"/>
    <n v="158"/>
    <n v="63"/>
    <n v="210"/>
    <n v="60"/>
    <n v="219"/>
    <n v="90"/>
    <n v="314"/>
    <n v="574"/>
    <n v="1882"/>
    <n v="47"/>
    <n v="126"/>
    <n v="14"/>
    <n v="27"/>
  </r>
  <r>
    <x v="1"/>
    <x v="1"/>
    <x v="9"/>
    <x v="134"/>
    <n v="1232"/>
    <x v="368"/>
    <n v="28"/>
    <n v="98"/>
    <n v="38"/>
    <n v="135"/>
    <n v="53"/>
    <n v="189"/>
    <n v="49"/>
    <n v="184"/>
    <n v="129"/>
    <n v="434"/>
    <n v="840"/>
    <n v="2623"/>
    <n v="95"/>
    <n v="209"/>
    <n v="40"/>
    <n v="42"/>
  </r>
  <r>
    <x v="1"/>
    <x v="1"/>
    <x v="9"/>
    <x v="135"/>
    <n v="1194"/>
    <x v="369"/>
    <n v="54"/>
    <n v="223"/>
    <n v="74"/>
    <n v="282"/>
    <n v="79"/>
    <n v="292"/>
    <n v="60"/>
    <n v="195"/>
    <n v="94"/>
    <n v="318"/>
    <n v="776"/>
    <n v="2424"/>
    <n v="57"/>
    <n v="98"/>
    <n v="28"/>
    <n v="41"/>
  </r>
  <r>
    <x v="1"/>
    <x v="1"/>
    <x v="9"/>
    <x v="136"/>
    <n v="505"/>
    <x v="135"/>
    <n v="17"/>
    <n v="72"/>
    <n v="19"/>
    <n v="92"/>
    <n v="36"/>
    <n v="146"/>
    <n v="38"/>
    <n v="142"/>
    <n v="54"/>
    <n v="167"/>
    <n v="319"/>
    <n v="972"/>
    <n v="22"/>
    <n v="38"/>
    <n v="16"/>
    <n v="19"/>
  </r>
  <r>
    <x v="1"/>
    <x v="1"/>
    <x v="9"/>
    <x v="137"/>
    <n v="1820"/>
    <x v="370"/>
    <n v="32"/>
    <n v="133"/>
    <n v="44"/>
    <n v="176"/>
    <n v="60"/>
    <n v="207"/>
    <n v="41"/>
    <n v="149"/>
    <n v="196"/>
    <n v="687"/>
    <n v="1261"/>
    <n v="4366"/>
    <n v="186"/>
    <n v="492"/>
    <n v="42"/>
    <n v="50"/>
  </r>
  <r>
    <x v="1"/>
    <x v="1"/>
    <x v="9"/>
    <x v="138"/>
    <n v="425"/>
    <x v="371"/>
    <n v="15"/>
    <n v="55"/>
    <n v="27"/>
    <n v="104"/>
    <n v="32"/>
    <n v="108"/>
    <n v="42"/>
    <n v="140"/>
    <n v="56"/>
    <n v="181"/>
    <n v="234"/>
    <n v="656"/>
    <n v="19"/>
    <n v="44"/>
    <n v="4"/>
    <n v="15"/>
  </r>
  <r>
    <x v="1"/>
    <x v="1"/>
    <x v="9"/>
    <x v="139"/>
    <n v="768"/>
    <x v="372"/>
    <n v="14"/>
    <n v="66"/>
    <n v="27"/>
    <n v="96"/>
    <n v="56"/>
    <n v="222"/>
    <n v="46"/>
    <n v="162"/>
    <n v="63"/>
    <n v="218"/>
    <n v="522"/>
    <n v="1567"/>
    <n v="40"/>
    <n v="77"/>
    <n v="18"/>
    <n v="20"/>
  </r>
  <r>
    <x v="1"/>
    <x v="1"/>
    <x v="9"/>
    <x v="140"/>
    <n v="578"/>
    <x v="373"/>
    <n v="8"/>
    <n v="26"/>
    <n v="22"/>
    <n v="94"/>
    <n v="31"/>
    <n v="124"/>
    <n v="45"/>
    <n v="148"/>
    <n v="47"/>
    <n v="160"/>
    <n v="380"/>
    <n v="1183"/>
    <n v="45"/>
    <n v="90"/>
    <n v="18"/>
    <n v="29"/>
  </r>
  <r>
    <x v="1"/>
    <x v="1"/>
    <x v="9"/>
    <x v="141"/>
    <n v="835"/>
    <x v="374"/>
    <n v="25"/>
    <n v="95"/>
    <n v="40"/>
    <n v="152"/>
    <n v="52"/>
    <n v="185"/>
    <n v="36"/>
    <n v="125"/>
    <n v="91"/>
    <n v="326"/>
    <n v="552"/>
    <n v="1668"/>
    <n v="39"/>
    <n v="80"/>
    <n v="8"/>
    <n v="27"/>
  </r>
  <r>
    <x v="1"/>
    <x v="1"/>
    <x v="9"/>
    <x v="142"/>
    <n v="1508"/>
    <x v="375"/>
    <n v="75"/>
    <n v="284"/>
    <n v="91"/>
    <n v="337"/>
    <n v="64"/>
    <n v="217"/>
    <n v="65"/>
    <n v="230"/>
    <n v="126"/>
    <n v="500"/>
    <n v="996"/>
    <n v="3305"/>
    <n v="91"/>
    <n v="205"/>
    <n v="24"/>
    <n v="29"/>
  </r>
  <r>
    <x v="1"/>
    <x v="1"/>
    <x v="9"/>
    <x v="143"/>
    <n v="497"/>
    <x v="376"/>
    <n v="26"/>
    <n v="92"/>
    <n v="26"/>
    <n v="97"/>
    <n v="28"/>
    <n v="113"/>
    <n v="31"/>
    <n v="101"/>
    <n v="59"/>
    <n v="195"/>
    <n v="305"/>
    <n v="922"/>
    <n v="22"/>
    <n v="43"/>
    <n v="10"/>
    <n v="14"/>
  </r>
  <r>
    <x v="1"/>
    <x v="1"/>
    <x v="9"/>
    <x v="144"/>
    <n v="792"/>
    <x v="377"/>
    <n v="43"/>
    <n v="199"/>
    <n v="66"/>
    <n v="249"/>
    <n v="45"/>
    <n v="168"/>
    <n v="75"/>
    <n v="246"/>
    <n v="53"/>
    <n v="149"/>
    <n v="462"/>
    <n v="1476"/>
    <n v="48"/>
    <n v="85"/>
    <n v="28"/>
    <n v="26"/>
  </r>
  <r>
    <x v="1"/>
    <x v="1"/>
    <x v="9"/>
    <x v="145"/>
    <n v="6395"/>
    <x v="378"/>
    <n v="108"/>
    <n v="445"/>
    <n v="113"/>
    <n v="431"/>
    <n v="108"/>
    <n v="436"/>
    <n v="125"/>
    <n v="500"/>
    <n v="741"/>
    <n v="2936"/>
    <n v="4608"/>
    <n v="16506"/>
    <n v="592"/>
    <n v="1672"/>
    <n v="124"/>
    <n v="111"/>
  </r>
  <r>
    <x v="1"/>
    <x v="1"/>
    <x v="9"/>
    <x v="146"/>
    <n v="1233"/>
    <x v="379"/>
    <n v="55"/>
    <n v="234"/>
    <n v="48"/>
    <n v="189"/>
    <n v="68"/>
    <n v="267"/>
    <n v="56"/>
    <n v="179"/>
    <n v="203"/>
    <n v="692"/>
    <n v="695"/>
    <n v="2231"/>
    <n v="108"/>
    <n v="211"/>
    <n v="31"/>
    <n v="29"/>
  </r>
  <r>
    <x v="1"/>
    <x v="1"/>
    <x v="9"/>
    <x v="147"/>
    <n v="996"/>
    <x v="380"/>
    <n v="74"/>
    <n v="293"/>
    <n v="81"/>
    <n v="327"/>
    <n v="109"/>
    <n v="413"/>
    <n v="99"/>
    <n v="368"/>
    <n v="95"/>
    <n v="337"/>
    <n v="469"/>
    <n v="1523"/>
    <n v="69"/>
    <n v="165"/>
    <n v="38"/>
    <n v="25"/>
  </r>
  <r>
    <x v="1"/>
    <x v="1"/>
    <x v="9"/>
    <x v="148"/>
    <n v="1123"/>
    <x v="381"/>
    <n v="82"/>
    <n v="307"/>
    <n v="94"/>
    <n v="374"/>
    <n v="107"/>
    <n v="405"/>
    <n v="92"/>
    <n v="331"/>
    <n v="95"/>
    <n v="324"/>
    <n v="555"/>
    <n v="1811"/>
    <n v="98"/>
    <n v="235"/>
    <n v="24"/>
    <n v="28"/>
  </r>
  <r>
    <x v="1"/>
    <x v="1"/>
    <x v="9"/>
    <x v="149"/>
    <n v="337"/>
    <x v="382"/>
    <n v="20"/>
    <n v="65"/>
    <n v="15"/>
    <n v="55"/>
    <n v="30"/>
    <n v="121"/>
    <n v="31"/>
    <n v="102"/>
    <n v="46"/>
    <n v="161"/>
    <n v="169"/>
    <n v="563"/>
    <n v="26"/>
    <n v="60"/>
    <n v="6"/>
    <n v="12"/>
  </r>
  <r>
    <x v="1"/>
    <x v="1"/>
    <x v="10"/>
    <x v="150"/>
    <n v="3246"/>
    <x v="383"/>
    <n v="148"/>
    <n v="568"/>
    <n v="124"/>
    <n v="490"/>
    <n v="116"/>
    <n v="445"/>
    <n v="222"/>
    <n v="932"/>
    <n v="345"/>
    <n v="1385"/>
    <n v="1671"/>
    <n v="6093"/>
    <n v="620"/>
    <n v="1832"/>
    <n v="75"/>
    <n v="86"/>
  </r>
  <r>
    <x v="1"/>
    <x v="1"/>
    <x v="10"/>
    <x v="151"/>
    <n v="2533"/>
    <x v="384"/>
    <n v="91"/>
    <n v="335"/>
    <n v="95"/>
    <n v="364"/>
    <n v="107"/>
    <n v="410"/>
    <n v="173"/>
    <n v="691"/>
    <n v="232"/>
    <n v="893"/>
    <n v="1546"/>
    <n v="5473"/>
    <n v="289"/>
    <n v="802"/>
    <n v="45"/>
    <n v="57"/>
  </r>
  <r>
    <x v="1"/>
    <x v="1"/>
    <x v="10"/>
    <x v="152"/>
    <n v="968"/>
    <x v="385"/>
    <n v="15"/>
    <n v="46"/>
    <n v="26"/>
    <n v="100"/>
    <n v="37"/>
    <n v="129"/>
    <n v="26"/>
    <n v="87"/>
    <n v="110"/>
    <n v="358"/>
    <n v="687"/>
    <n v="2254"/>
    <n v="67"/>
    <n v="138"/>
    <n v="25"/>
    <n v="38"/>
  </r>
  <r>
    <x v="1"/>
    <x v="1"/>
    <x v="10"/>
    <x v="153"/>
    <n v="1683"/>
    <x v="386"/>
    <n v="34"/>
    <n v="122"/>
    <n v="45"/>
    <n v="176"/>
    <n v="49"/>
    <n v="172"/>
    <n v="78"/>
    <n v="313"/>
    <n v="141"/>
    <n v="504"/>
    <n v="1203"/>
    <n v="3931"/>
    <n v="133"/>
    <n v="305"/>
    <n v="47"/>
    <n v="51"/>
  </r>
  <r>
    <x v="1"/>
    <x v="1"/>
    <x v="10"/>
    <x v="154"/>
    <n v="798"/>
    <x v="387"/>
    <n v="22"/>
    <n v="80"/>
    <n v="30"/>
    <n v="113"/>
    <n v="51"/>
    <n v="195"/>
    <n v="24"/>
    <n v="91"/>
    <n v="66"/>
    <n v="230"/>
    <n v="546"/>
    <n v="1819"/>
    <n v="59"/>
    <n v="122"/>
    <n v="29"/>
    <n v="26"/>
  </r>
  <r>
    <x v="1"/>
    <x v="1"/>
    <x v="10"/>
    <x v="155"/>
    <n v="662"/>
    <x v="388"/>
    <n v="7"/>
    <n v="32"/>
    <n v="21"/>
    <n v="95"/>
    <n v="21"/>
    <n v="79"/>
    <n v="17"/>
    <n v="58"/>
    <n v="86"/>
    <n v="316"/>
    <n v="455"/>
    <n v="1521"/>
    <n v="55"/>
    <n v="105"/>
    <n v="22"/>
    <n v="16"/>
  </r>
  <r>
    <x v="1"/>
    <x v="1"/>
    <x v="10"/>
    <x v="156"/>
    <n v="1192"/>
    <x v="389"/>
    <n v="35"/>
    <n v="129"/>
    <n v="56"/>
    <n v="235"/>
    <n v="33"/>
    <n v="131"/>
    <n v="30"/>
    <n v="93"/>
    <n v="137"/>
    <n v="524"/>
    <n v="812"/>
    <n v="2660"/>
    <n v="89"/>
    <n v="186"/>
    <n v="41"/>
    <n v="38"/>
  </r>
  <r>
    <x v="1"/>
    <x v="1"/>
    <x v="10"/>
    <x v="157"/>
    <n v="692"/>
    <x v="390"/>
    <n v="11"/>
    <n v="44"/>
    <n v="23"/>
    <n v="90"/>
    <n v="29"/>
    <n v="112"/>
    <n v="17"/>
    <n v="53"/>
    <n v="69"/>
    <n v="246"/>
    <n v="499"/>
    <n v="1584"/>
    <n v="44"/>
    <n v="90"/>
    <n v="13"/>
    <n v="11"/>
  </r>
  <r>
    <x v="1"/>
    <x v="1"/>
    <x v="10"/>
    <x v="158"/>
    <n v="867"/>
    <x v="391"/>
    <n v="24"/>
    <n v="86"/>
    <n v="58"/>
    <n v="234"/>
    <n v="48"/>
    <n v="182"/>
    <n v="65"/>
    <n v="237"/>
    <n v="81"/>
    <n v="285"/>
    <n v="528"/>
    <n v="1672"/>
    <n v="63"/>
    <n v="124"/>
    <n v="17"/>
    <n v="29"/>
  </r>
  <r>
    <x v="1"/>
    <x v="1"/>
    <x v="10"/>
    <x v="159"/>
    <n v="477"/>
    <x v="392"/>
    <n v="10"/>
    <n v="39"/>
    <n v="10"/>
    <n v="38"/>
    <n v="13"/>
    <n v="47"/>
    <n v="16"/>
    <n v="59"/>
    <n v="33"/>
    <n v="127"/>
    <n v="357"/>
    <n v="1215"/>
    <n v="38"/>
    <n v="109"/>
    <n v="13"/>
    <n v="11"/>
  </r>
  <r>
    <x v="1"/>
    <x v="1"/>
    <x v="10"/>
    <x v="160"/>
    <n v="611"/>
    <x v="393"/>
    <n v="39"/>
    <n v="131"/>
    <n v="36"/>
    <n v="126"/>
    <n v="48"/>
    <n v="193"/>
    <n v="34"/>
    <n v="117"/>
    <n v="43"/>
    <n v="144"/>
    <n v="381"/>
    <n v="1221"/>
    <n v="30"/>
    <n v="57"/>
    <n v="11"/>
    <n v="23"/>
  </r>
  <r>
    <x v="1"/>
    <x v="1"/>
    <x v="10"/>
    <x v="161"/>
    <n v="715"/>
    <x v="394"/>
    <n v="20"/>
    <n v="65"/>
    <n v="30"/>
    <n v="122"/>
    <n v="55"/>
    <n v="196"/>
    <n v="43"/>
    <n v="141"/>
    <n v="62"/>
    <n v="192"/>
    <n v="457"/>
    <n v="1433"/>
    <n v="48"/>
    <n v="94"/>
    <n v="18"/>
    <n v="22"/>
  </r>
  <r>
    <x v="1"/>
    <x v="1"/>
    <x v="10"/>
    <x v="162"/>
    <n v="408"/>
    <x v="395"/>
    <n v="23"/>
    <n v="80"/>
    <n v="14"/>
    <n v="61"/>
    <n v="13"/>
    <n v="63"/>
    <n v="26"/>
    <n v="83"/>
    <n v="22"/>
    <n v="84"/>
    <n v="287"/>
    <n v="985"/>
    <n v="23"/>
    <n v="44"/>
    <n v="9"/>
    <n v="15"/>
  </r>
  <r>
    <x v="1"/>
    <x v="1"/>
    <x v="10"/>
    <x v="163"/>
    <n v="862"/>
    <x v="396"/>
    <n v="22"/>
    <n v="80"/>
    <n v="25"/>
    <n v="88"/>
    <n v="43"/>
    <n v="167"/>
    <n v="36"/>
    <n v="137"/>
    <n v="111"/>
    <n v="398"/>
    <n v="583"/>
    <n v="1918"/>
    <n v="42"/>
    <n v="97"/>
    <n v="29"/>
    <n v="32"/>
  </r>
  <r>
    <x v="1"/>
    <x v="1"/>
    <x v="10"/>
    <x v="164"/>
    <n v="1551"/>
    <x v="397"/>
    <n v="65"/>
    <n v="239"/>
    <n v="47"/>
    <n v="146"/>
    <n v="17"/>
    <n v="60"/>
    <n v="52"/>
    <n v="183"/>
    <n v="115"/>
    <n v="410"/>
    <n v="1104"/>
    <n v="3726"/>
    <n v="151"/>
    <n v="351"/>
    <n v="32"/>
    <n v="19"/>
  </r>
  <r>
    <x v="1"/>
    <x v="1"/>
    <x v="10"/>
    <x v="165"/>
    <n v="1363"/>
    <x v="398"/>
    <n v="55"/>
    <n v="189"/>
    <n v="39"/>
    <n v="125"/>
    <n v="41"/>
    <n v="161"/>
    <n v="62"/>
    <n v="248"/>
    <n v="103"/>
    <n v="362"/>
    <n v="971"/>
    <n v="3323"/>
    <n v="92"/>
    <n v="227"/>
    <n v="34"/>
    <n v="36"/>
  </r>
  <r>
    <x v="1"/>
    <x v="1"/>
    <x v="11"/>
    <x v="166"/>
    <n v="3210"/>
    <x v="399"/>
    <n v="141"/>
    <n v="511"/>
    <n v="104"/>
    <n v="392"/>
    <n v="79"/>
    <n v="287"/>
    <n v="142"/>
    <n v="510"/>
    <n v="331"/>
    <n v="1177"/>
    <n v="1938"/>
    <n v="6963"/>
    <n v="475"/>
    <n v="1299"/>
    <n v="61"/>
    <n v="62"/>
  </r>
  <r>
    <x v="1"/>
    <x v="1"/>
    <x v="11"/>
    <x v="167"/>
    <n v="4244"/>
    <x v="400"/>
    <n v="124"/>
    <n v="482"/>
    <n v="117"/>
    <n v="477"/>
    <n v="134"/>
    <n v="537"/>
    <n v="194"/>
    <n v="763"/>
    <n v="457"/>
    <n v="1764"/>
    <n v="2464"/>
    <n v="8692"/>
    <n v="754"/>
    <n v="2110"/>
    <n v="90"/>
    <n v="94"/>
  </r>
  <r>
    <x v="1"/>
    <x v="1"/>
    <x v="11"/>
    <x v="168"/>
    <n v="1509"/>
    <x v="401"/>
    <n v="96"/>
    <n v="340"/>
    <n v="78"/>
    <n v="268"/>
    <n v="98"/>
    <n v="329"/>
    <n v="103"/>
    <n v="332"/>
    <n v="128"/>
    <n v="453"/>
    <n v="821"/>
    <n v="2699"/>
    <n v="185"/>
    <n v="432"/>
    <n v="27"/>
    <n v="46"/>
  </r>
  <r>
    <x v="1"/>
    <x v="1"/>
    <x v="11"/>
    <x v="169"/>
    <n v="5637"/>
    <x v="402"/>
    <n v="424"/>
    <n v="1710"/>
    <n v="292"/>
    <n v="1157"/>
    <n v="223"/>
    <n v="875"/>
    <n v="300"/>
    <n v="1188"/>
    <n v="909"/>
    <n v="3495"/>
    <n v="2207"/>
    <n v="7929"/>
    <n v="1282"/>
    <n v="4030"/>
    <n v="96"/>
    <n v="106"/>
  </r>
  <r>
    <x v="1"/>
    <x v="1"/>
    <x v="11"/>
    <x v="170"/>
    <n v="324"/>
    <x v="403"/>
    <n v="18"/>
    <n v="64"/>
    <n v="17"/>
    <n v="69"/>
    <n v="12"/>
    <n v="36"/>
    <n v="18"/>
    <n v="56"/>
    <n v="47"/>
    <n v="140"/>
    <n v="185"/>
    <n v="528"/>
    <n v="27"/>
    <n v="53"/>
    <n v="15"/>
    <n v="21"/>
  </r>
  <r>
    <x v="1"/>
    <x v="1"/>
    <x v="11"/>
    <x v="171"/>
    <n v="403"/>
    <x v="350"/>
    <n v="14"/>
    <n v="42"/>
    <n v="14"/>
    <n v="58"/>
    <n v="27"/>
    <n v="103"/>
    <n v="17"/>
    <n v="61"/>
    <n v="24"/>
    <n v="90"/>
    <n v="279"/>
    <n v="858"/>
    <n v="28"/>
    <n v="61"/>
    <n v="24"/>
    <n v="19"/>
  </r>
  <r>
    <x v="1"/>
    <x v="1"/>
    <x v="11"/>
    <x v="172"/>
    <n v="547"/>
    <x v="404"/>
    <n v="18"/>
    <n v="53"/>
    <n v="20"/>
    <n v="82"/>
    <n v="22"/>
    <n v="87"/>
    <n v="30"/>
    <n v="123"/>
    <n v="31"/>
    <n v="106"/>
    <n v="351"/>
    <n v="1150"/>
    <n v="75"/>
    <n v="193"/>
    <n v="15"/>
    <n v="15"/>
  </r>
  <r>
    <x v="1"/>
    <x v="1"/>
    <x v="11"/>
    <x v="173"/>
    <n v="660"/>
    <x v="405"/>
    <n v="31"/>
    <n v="92"/>
    <n v="38"/>
    <n v="141"/>
    <n v="27"/>
    <n v="87"/>
    <n v="52"/>
    <n v="172"/>
    <n v="43"/>
    <n v="139"/>
    <n v="403"/>
    <n v="1265"/>
    <n v="66"/>
    <n v="136"/>
    <n v="37"/>
    <n v="28"/>
  </r>
  <r>
    <x v="1"/>
    <x v="1"/>
    <x v="11"/>
    <x v="174"/>
    <n v="750"/>
    <x v="406"/>
    <n v="33"/>
    <n v="108"/>
    <n v="38"/>
    <n v="128"/>
    <n v="30"/>
    <n v="112"/>
    <n v="35"/>
    <n v="114"/>
    <n v="70"/>
    <n v="209"/>
    <n v="489"/>
    <n v="1460"/>
    <n v="55"/>
    <n v="105"/>
    <n v="28"/>
    <n v="28"/>
  </r>
  <r>
    <x v="1"/>
    <x v="1"/>
    <x v="11"/>
    <x v="175"/>
    <n v="1788"/>
    <x v="407"/>
    <n v="133"/>
    <n v="480"/>
    <n v="107"/>
    <n v="377"/>
    <n v="117"/>
    <n v="404"/>
    <n v="98"/>
    <n v="363"/>
    <n v="178"/>
    <n v="602"/>
    <n v="889"/>
    <n v="2887"/>
    <n v="266"/>
    <n v="706"/>
    <n v="29"/>
    <n v="30"/>
  </r>
  <r>
    <x v="1"/>
    <x v="1"/>
    <x v="11"/>
    <x v="176"/>
    <n v="2394"/>
    <x v="408"/>
    <n v="98"/>
    <n v="383"/>
    <n v="71"/>
    <n v="324"/>
    <n v="64"/>
    <n v="287"/>
    <n v="61"/>
    <n v="226"/>
    <n v="239"/>
    <n v="856"/>
    <n v="1509"/>
    <n v="5540"/>
    <n v="352"/>
    <n v="922"/>
    <n v="49"/>
    <n v="57"/>
  </r>
  <r>
    <x v="1"/>
    <x v="1"/>
    <x v="11"/>
    <x v="177"/>
    <n v="1520"/>
    <x v="409"/>
    <n v="56"/>
    <n v="204"/>
    <n v="45"/>
    <n v="187"/>
    <n v="59"/>
    <n v="232"/>
    <n v="72"/>
    <n v="245"/>
    <n v="181"/>
    <n v="642"/>
    <n v="902"/>
    <n v="3020"/>
    <n v="205"/>
    <n v="591"/>
    <n v="31"/>
    <n v="36"/>
  </r>
  <r>
    <x v="1"/>
    <x v="1"/>
    <x v="11"/>
    <x v="178"/>
    <n v="1552"/>
    <x v="410"/>
    <n v="53"/>
    <n v="186"/>
    <n v="44"/>
    <n v="160"/>
    <n v="58"/>
    <n v="195"/>
    <n v="70"/>
    <n v="244"/>
    <n v="146"/>
    <n v="533"/>
    <n v="925"/>
    <n v="3261"/>
    <n v="256"/>
    <n v="681"/>
    <n v="39"/>
    <n v="32"/>
  </r>
  <r>
    <x v="1"/>
    <x v="1"/>
    <x v="11"/>
    <x v="179"/>
    <n v="882"/>
    <x v="411"/>
    <n v="47"/>
    <n v="182"/>
    <n v="46"/>
    <n v="193"/>
    <n v="31"/>
    <n v="120"/>
    <n v="76"/>
    <n v="264"/>
    <n v="44"/>
    <n v="169"/>
    <n v="536"/>
    <n v="1956"/>
    <n v="102"/>
    <n v="245"/>
    <n v="19"/>
    <n v="26"/>
  </r>
  <r>
    <x v="1"/>
    <x v="1"/>
    <x v="12"/>
    <x v="180"/>
    <n v="2302"/>
    <x v="412"/>
    <n v="186"/>
    <n v="779"/>
    <n v="182"/>
    <n v="750"/>
    <n v="154"/>
    <n v="593"/>
    <n v="115"/>
    <n v="409"/>
    <n v="218"/>
    <n v="725"/>
    <n v="1148"/>
    <n v="3778"/>
    <n v="299"/>
    <n v="669"/>
    <n v="50"/>
    <n v="71"/>
  </r>
  <r>
    <x v="1"/>
    <x v="1"/>
    <x v="12"/>
    <x v="181"/>
    <n v="1880"/>
    <x v="413"/>
    <n v="109"/>
    <n v="428"/>
    <n v="193"/>
    <n v="703"/>
    <n v="116"/>
    <n v="399"/>
    <n v="88"/>
    <n v="281"/>
    <n v="292"/>
    <n v="1110"/>
    <n v="829"/>
    <n v="2702"/>
    <n v="253"/>
    <n v="700"/>
    <n v="35"/>
    <n v="57"/>
  </r>
  <r>
    <x v="1"/>
    <x v="1"/>
    <x v="12"/>
    <x v="182"/>
    <n v="1446"/>
    <x v="414"/>
    <n v="90"/>
    <n v="317"/>
    <n v="138"/>
    <n v="525"/>
    <n v="77"/>
    <n v="302"/>
    <n v="83"/>
    <n v="289"/>
    <n v="77"/>
    <n v="262"/>
    <n v="889"/>
    <n v="3014"/>
    <n v="92"/>
    <n v="196"/>
    <n v="30"/>
    <n v="48"/>
  </r>
  <r>
    <x v="1"/>
    <x v="1"/>
    <x v="12"/>
    <x v="183"/>
    <n v="1068"/>
    <x v="415"/>
    <n v="183"/>
    <n v="746"/>
    <n v="136"/>
    <n v="564"/>
    <n v="172"/>
    <n v="663"/>
    <n v="116"/>
    <n v="408"/>
    <n v="70"/>
    <n v="235"/>
    <n v="311"/>
    <n v="949"/>
    <n v="80"/>
    <n v="146"/>
    <n v="25"/>
    <n v="47"/>
  </r>
  <r>
    <x v="1"/>
    <x v="1"/>
    <x v="12"/>
    <x v="184"/>
    <n v="658"/>
    <x v="416"/>
    <n v="150"/>
    <n v="699"/>
    <n v="124"/>
    <n v="500"/>
    <n v="79"/>
    <n v="305"/>
    <n v="65"/>
    <n v="244"/>
    <n v="47"/>
    <n v="166"/>
    <n v="156"/>
    <n v="439"/>
    <n v="37"/>
    <n v="76"/>
    <n v="15"/>
    <n v="28"/>
  </r>
  <r>
    <x v="1"/>
    <x v="1"/>
    <x v="12"/>
    <x v="185"/>
    <n v="911"/>
    <x v="417"/>
    <n v="177"/>
    <n v="752"/>
    <n v="118"/>
    <n v="472"/>
    <n v="95"/>
    <n v="359"/>
    <n v="66"/>
    <n v="233"/>
    <n v="84"/>
    <n v="306"/>
    <n v="307"/>
    <n v="987"/>
    <n v="64"/>
    <n v="147"/>
    <n v="25"/>
    <n v="35"/>
  </r>
  <r>
    <x v="1"/>
    <x v="1"/>
    <x v="13"/>
    <x v="186"/>
    <n v="1209"/>
    <x v="418"/>
    <n v="144"/>
    <n v="550"/>
    <n v="97"/>
    <n v="369"/>
    <n v="105"/>
    <n v="396"/>
    <n v="74"/>
    <n v="252"/>
    <n v="173"/>
    <n v="557"/>
    <n v="517"/>
    <n v="1646"/>
    <n v="99"/>
    <n v="162"/>
    <n v="40"/>
    <n v="76"/>
  </r>
  <r>
    <x v="1"/>
    <x v="1"/>
    <x v="13"/>
    <x v="187"/>
    <n v="967"/>
    <x v="419"/>
    <n v="144"/>
    <n v="545"/>
    <n v="126"/>
    <n v="478"/>
    <n v="102"/>
    <n v="392"/>
    <n v="76"/>
    <n v="278"/>
    <n v="93"/>
    <n v="307"/>
    <n v="357"/>
    <n v="1158"/>
    <n v="69"/>
    <n v="108"/>
    <n v="33"/>
    <n v="49"/>
  </r>
  <r>
    <x v="1"/>
    <x v="1"/>
    <x v="13"/>
    <x v="188"/>
    <n v="1399"/>
    <x v="420"/>
    <n v="129"/>
    <n v="440"/>
    <n v="109"/>
    <n v="364"/>
    <n v="162"/>
    <n v="469"/>
    <n v="121"/>
    <n v="333"/>
    <n v="122"/>
    <n v="340"/>
    <n v="660"/>
    <n v="1571"/>
    <n v="96"/>
    <n v="138"/>
    <n v="54"/>
    <n v="44"/>
  </r>
  <r>
    <x v="1"/>
    <x v="1"/>
    <x v="13"/>
    <x v="189"/>
    <n v="623"/>
    <x v="421"/>
    <n v="64"/>
    <n v="255"/>
    <n v="60"/>
    <n v="239"/>
    <n v="30"/>
    <n v="111"/>
    <n v="17"/>
    <n v="61"/>
    <n v="68"/>
    <n v="244"/>
    <n v="350"/>
    <n v="1061"/>
    <n v="34"/>
    <n v="65"/>
    <n v="15"/>
    <n v="22"/>
  </r>
  <r>
    <x v="1"/>
    <x v="1"/>
    <x v="13"/>
    <x v="190"/>
    <n v="918"/>
    <x v="422"/>
    <n v="58"/>
    <n v="227"/>
    <n v="49"/>
    <n v="178"/>
    <n v="47"/>
    <n v="183"/>
    <n v="32"/>
    <n v="111"/>
    <n v="75"/>
    <n v="230"/>
    <n v="612"/>
    <n v="1874"/>
    <n v="45"/>
    <n v="72"/>
    <n v="23"/>
    <n v="26"/>
  </r>
  <r>
    <x v="1"/>
    <x v="1"/>
    <x v="13"/>
    <x v="191"/>
    <n v="707"/>
    <x v="423"/>
    <n v="38"/>
    <n v="125"/>
    <n v="38"/>
    <n v="150"/>
    <n v="50"/>
    <n v="178"/>
    <n v="40"/>
    <n v="140"/>
    <n v="61"/>
    <n v="209"/>
    <n v="443"/>
    <n v="1406"/>
    <n v="37"/>
    <n v="80"/>
    <n v="22"/>
    <n v="18"/>
  </r>
  <r>
    <x v="1"/>
    <x v="1"/>
    <x v="13"/>
    <x v="192"/>
    <n v="518"/>
    <x v="424"/>
    <n v="61"/>
    <n v="245"/>
    <n v="57"/>
    <n v="239"/>
    <n v="43"/>
    <n v="172"/>
    <n v="42"/>
    <n v="137"/>
    <n v="84"/>
    <n v="273"/>
    <n v="200"/>
    <n v="665"/>
    <n v="31"/>
    <n v="67"/>
    <n v="10"/>
    <n v="16"/>
  </r>
  <r>
    <x v="1"/>
    <x v="1"/>
    <x v="14"/>
    <x v="193"/>
    <n v="995"/>
    <x v="425"/>
    <n v="79"/>
    <n v="351"/>
    <n v="93"/>
    <n v="378"/>
    <n v="89"/>
    <n v="350"/>
    <n v="87"/>
    <n v="320"/>
    <n v="141"/>
    <n v="495"/>
    <n v="452"/>
    <n v="1382"/>
    <n v="54"/>
    <n v="83"/>
    <n v="19"/>
    <n v="30"/>
  </r>
  <r>
    <x v="1"/>
    <x v="1"/>
    <x v="14"/>
    <x v="194"/>
    <n v="3127"/>
    <x v="426"/>
    <n v="366"/>
    <n v="1549"/>
    <n v="300"/>
    <n v="1225"/>
    <n v="322"/>
    <n v="1240"/>
    <n v="278"/>
    <n v="972"/>
    <n v="324"/>
    <n v="1194"/>
    <n v="1242"/>
    <n v="4211"/>
    <n v="295"/>
    <n v="718"/>
    <n v="67"/>
    <n v="92"/>
  </r>
  <r>
    <x v="1"/>
    <x v="1"/>
    <x v="14"/>
    <x v="195"/>
    <n v="1117"/>
    <x v="427"/>
    <n v="142"/>
    <n v="555"/>
    <n v="110"/>
    <n v="467"/>
    <n v="96"/>
    <n v="356"/>
    <n v="91"/>
    <n v="304"/>
    <n v="123"/>
    <n v="358"/>
    <n v="498"/>
    <n v="1580"/>
    <n v="57"/>
    <n v="110"/>
    <n v="19"/>
    <n v="36"/>
  </r>
  <r>
    <x v="1"/>
    <x v="1"/>
    <x v="14"/>
    <x v="196"/>
    <n v="1205"/>
    <x v="428"/>
    <n v="124"/>
    <n v="481"/>
    <n v="102"/>
    <n v="413"/>
    <n v="126"/>
    <n v="482"/>
    <n v="132"/>
    <n v="455"/>
    <n v="90"/>
    <n v="295"/>
    <n v="546"/>
    <n v="1876"/>
    <n v="85"/>
    <n v="156"/>
    <n v="31"/>
    <n v="33"/>
  </r>
  <r>
    <x v="1"/>
    <x v="1"/>
    <x v="14"/>
    <x v="197"/>
    <n v="1120"/>
    <x v="429"/>
    <n v="70"/>
    <n v="270"/>
    <n v="129"/>
    <n v="452"/>
    <n v="94"/>
    <n v="352"/>
    <n v="85"/>
    <n v="276"/>
    <n v="108"/>
    <n v="352"/>
    <n v="598"/>
    <n v="1858"/>
    <n v="36"/>
    <n v="69"/>
    <n v="17"/>
    <n v="33"/>
  </r>
  <r>
    <x v="1"/>
    <x v="1"/>
    <x v="14"/>
    <x v="198"/>
    <n v="1057"/>
    <x v="430"/>
    <n v="66"/>
    <n v="218"/>
    <n v="97"/>
    <n v="371"/>
    <n v="128"/>
    <n v="469"/>
    <n v="141"/>
    <n v="453"/>
    <n v="95"/>
    <n v="343"/>
    <n v="482"/>
    <n v="1521"/>
    <n v="48"/>
    <n v="95"/>
    <n v="28"/>
    <n v="37"/>
  </r>
  <r>
    <x v="1"/>
    <x v="1"/>
    <x v="14"/>
    <x v="199"/>
    <n v="1206"/>
    <x v="418"/>
    <n v="60"/>
    <n v="237"/>
    <n v="94"/>
    <n v="380"/>
    <n v="109"/>
    <n v="407"/>
    <n v="94"/>
    <n v="320"/>
    <n v="170"/>
    <n v="575"/>
    <n v="610"/>
    <n v="1871"/>
    <n v="69"/>
    <n v="142"/>
    <n v="26"/>
    <n v="39"/>
  </r>
  <r>
    <x v="1"/>
    <x v="1"/>
    <x v="14"/>
    <x v="200"/>
    <n v="752"/>
    <x v="431"/>
    <n v="76"/>
    <n v="291"/>
    <n v="84"/>
    <n v="291"/>
    <n v="66"/>
    <n v="227"/>
    <n v="73"/>
    <n v="228"/>
    <n v="83"/>
    <n v="278"/>
    <n v="323"/>
    <n v="1015"/>
    <n v="47"/>
    <n v="95"/>
    <n v="14"/>
    <n v="21"/>
  </r>
  <r>
    <x v="1"/>
    <x v="1"/>
    <x v="14"/>
    <x v="201"/>
    <n v="610"/>
    <x v="432"/>
    <n v="67"/>
    <n v="250"/>
    <n v="48"/>
    <n v="215"/>
    <n v="63"/>
    <n v="232"/>
    <n v="60"/>
    <n v="237"/>
    <n v="75"/>
    <n v="248"/>
    <n v="263"/>
    <n v="829"/>
    <n v="34"/>
    <n v="63"/>
    <n v="23"/>
    <n v="28"/>
  </r>
  <r>
    <x v="1"/>
    <x v="1"/>
    <x v="15"/>
    <x v="202"/>
    <n v="633"/>
    <x v="433"/>
    <n v="63"/>
    <n v="263"/>
    <n v="74"/>
    <n v="291"/>
    <n v="50"/>
    <n v="186"/>
    <n v="60"/>
    <n v="214"/>
    <n v="83"/>
    <n v="309"/>
    <n v="250"/>
    <n v="775"/>
    <n v="53"/>
    <n v="102"/>
    <n v="15"/>
    <n v="25"/>
  </r>
  <r>
    <x v="1"/>
    <x v="1"/>
    <x v="15"/>
    <x v="203"/>
    <n v="1665"/>
    <x v="434"/>
    <n v="131"/>
    <n v="518"/>
    <n v="86"/>
    <n v="351"/>
    <n v="70"/>
    <n v="268"/>
    <n v="83"/>
    <n v="286"/>
    <n v="259"/>
    <n v="940"/>
    <n v="775"/>
    <n v="2615"/>
    <n v="261"/>
    <n v="730"/>
    <n v="38"/>
    <n v="44"/>
  </r>
  <r>
    <x v="1"/>
    <x v="1"/>
    <x v="15"/>
    <x v="204"/>
    <n v="2122"/>
    <x v="435"/>
    <n v="52"/>
    <n v="190"/>
    <n v="57"/>
    <n v="215"/>
    <n v="62"/>
    <n v="244"/>
    <n v="66"/>
    <n v="277"/>
    <n v="229"/>
    <n v="826"/>
    <n v="1492"/>
    <n v="4734"/>
    <n v="164"/>
    <n v="412"/>
    <n v="49"/>
    <n v="76"/>
  </r>
  <r>
    <x v="1"/>
    <x v="1"/>
    <x v="15"/>
    <x v="205"/>
    <n v="1316"/>
    <x v="436"/>
    <n v="58"/>
    <n v="201"/>
    <n v="56"/>
    <n v="216"/>
    <n v="85"/>
    <n v="324"/>
    <n v="85"/>
    <n v="289"/>
    <n v="90"/>
    <n v="307"/>
    <n v="867"/>
    <n v="2611"/>
    <n v="75"/>
    <n v="135"/>
    <n v="39"/>
    <n v="46"/>
  </r>
  <r>
    <x v="1"/>
    <x v="1"/>
    <x v="15"/>
    <x v="206"/>
    <n v="742"/>
    <x v="437"/>
    <n v="17"/>
    <n v="69"/>
    <n v="30"/>
    <n v="113"/>
    <n v="49"/>
    <n v="182"/>
    <n v="48"/>
    <n v="156"/>
    <n v="91"/>
    <n v="313"/>
    <n v="413"/>
    <n v="1433"/>
    <n v="94"/>
    <n v="282"/>
    <n v="19"/>
    <n v="26"/>
  </r>
  <r>
    <x v="1"/>
    <x v="1"/>
    <x v="16"/>
    <x v="207"/>
    <n v="1658"/>
    <x v="438"/>
    <n v="92"/>
    <n v="313"/>
    <n v="108"/>
    <n v="380"/>
    <n v="131"/>
    <n v="507"/>
    <n v="141"/>
    <n v="517"/>
    <n v="162"/>
    <n v="526"/>
    <n v="914"/>
    <n v="2871"/>
    <n v="110"/>
    <n v="226"/>
    <n v="57"/>
    <n v="84"/>
  </r>
  <r>
    <x v="1"/>
    <x v="1"/>
    <x v="16"/>
    <x v="208"/>
    <n v="1040"/>
    <x v="206"/>
    <n v="76"/>
    <n v="293"/>
    <n v="84"/>
    <n v="331"/>
    <n v="82"/>
    <n v="306"/>
    <n v="93"/>
    <n v="338"/>
    <n v="91"/>
    <n v="304"/>
    <n v="551"/>
    <n v="1705"/>
    <n v="63"/>
    <n v="103"/>
    <n v="32"/>
    <n v="57"/>
  </r>
  <r>
    <x v="1"/>
    <x v="1"/>
    <x v="16"/>
    <x v="209"/>
    <n v="1260"/>
    <x v="439"/>
    <n v="60"/>
    <n v="216"/>
    <n v="43"/>
    <n v="168"/>
    <n v="60"/>
    <n v="234"/>
    <n v="75"/>
    <n v="292"/>
    <n v="85"/>
    <n v="346"/>
    <n v="842"/>
    <n v="3177"/>
    <n v="95"/>
    <n v="226"/>
    <n v="29"/>
    <n v="40"/>
  </r>
  <r>
    <x v="1"/>
    <x v="1"/>
    <x v="16"/>
    <x v="210"/>
    <n v="1690"/>
    <x v="440"/>
    <n v="131"/>
    <n v="464"/>
    <n v="132"/>
    <n v="480"/>
    <n v="163"/>
    <n v="628"/>
    <n v="185"/>
    <n v="627"/>
    <n v="206"/>
    <n v="688"/>
    <n v="757"/>
    <n v="2356"/>
    <n v="116"/>
    <n v="201"/>
    <n v="53"/>
    <n v="67"/>
  </r>
  <r>
    <x v="1"/>
    <x v="1"/>
    <x v="16"/>
    <x v="129"/>
    <n v="364"/>
    <x v="441"/>
    <n v="21"/>
    <n v="89"/>
    <n v="35"/>
    <n v="145"/>
    <n v="30"/>
    <n v="117"/>
    <n v="22"/>
    <n v="76"/>
    <n v="47"/>
    <n v="154"/>
    <n v="185"/>
    <n v="574"/>
    <n v="24"/>
    <n v="52"/>
    <n v="7"/>
    <n v="14"/>
  </r>
  <r>
    <x v="1"/>
    <x v="1"/>
    <x v="16"/>
    <x v="211"/>
    <n v="322"/>
    <x v="442"/>
    <n v="12"/>
    <n v="38"/>
    <n v="14"/>
    <n v="50"/>
    <n v="28"/>
    <n v="102"/>
    <n v="21"/>
    <n v="75"/>
    <n v="32"/>
    <n v="104"/>
    <n v="188"/>
    <n v="526"/>
    <n v="27"/>
    <n v="85"/>
    <n v="7"/>
    <n v="13"/>
  </r>
  <r>
    <x v="1"/>
    <x v="1"/>
    <x v="16"/>
    <x v="212"/>
    <n v="455"/>
    <x v="443"/>
    <n v="24"/>
    <n v="107"/>
    <n v="35"/>
    <n v="134"/>
    <n v="46"/>
    <n v="170"/>
    <n v="30"/>
    <n v="114"/>
    <n v="58"/>
    <n v="178"/>
    <n v="239"/>
    <n v="757"/>
    <n v="23"/>
    <n v="44"/>
    <n v="9"/>
    <n v="19"/>
  </r>
  <r>
    <x v="1"/>
    <x v="1"/>
    <x v="16"/>
    <x v="213"/>
    <n v="691"/>
    <x v="444"/>
    <n v="32"/>
    <n v="87"/>
    <n v="49"/>
    <n v="155"/>
    <n v="71"/>
    <n v="267"/>
    <n v="43"/>
    <n v="142"/>
    <n v="69"/>
    <n v="209"/>
    <n v="398"/>
    <n v="1233"/>
    <n v="29"/>
    <n v="45"/>
    <n v="15"/>
    <n v="32"/>
  </r>
  <r>
    <x v="1"/>
    <x v="1"/>
    <x v="16"/>
    <x v="214"/>
    <n v="531"/>
    <x v="445"/>
    <n v="22"/>
    <n v="103"/>
    <n v="28"/>
    <n v="110"/>
    <n v="21"/>
    <n v="91"/>
    <n v="18"/>
    <n v="81"/>
    <n v="66"/>
    <n v="223"/>
    <n v="343"/>
    <n v="1195"/>
    <n v="33"/>
    <n v="84"/>
    <n v="9"/>
    <n v="20"/>
  </r>
  <r>
    <x v="1"/>
    <x v="1"/>
    <x v="17"/>
    <x v="215"/>
    <n v="1098"/>
    <x v="446"/>
    <n v="122"/>
    <n v="452"/>
    <n v="112"/>
    <n v="427"/>
    <n v="101"/>
    <n v="354"/>
    <n v="67"/>
    <n v="194"/>
    <n v="141"/>
    <n v="441"/>
    <n v="481"/>
    <n v="1367"/>
    <n v="74"/>
    <n v="132"/>
    <n v="62"/>
    <n v="46"/>
  </r>
  <r>
    <x v="1"/>
    <x v="1"/>
    <x v="17"/>
    <x v="216"/>
    <n v="941"/>
    <x v="447"/>
    <n v="87"/>
    <n v="372"/>
    <n v="125"/>
    <n v="471"/>
    <n v="99"/>
    <n v="402"/>
    <n v="108"/>
    <n v="385"/>
    <n v="105"/>
    <n v="340"/>
    <n v="362"/>
    <n v="1185"/>
    <n v="55"/>
    <n v="106"/>
    <n v="25"/>
    <n v="54"/>
  </r>
  <r>
    <x v="1"/>
    <x v="1"/>
    <x v="17"/>
    <x v="217"/>
    <n v="559"/>
    <x v="448"/>
    <n v="48"/>
    <n v="214"/>
    <n v="51"/>
    <n v="211"/>
    <n v="69"/>
    <n v="228"/>
    <n v="52"/>
    <n v="155"/>
    <n v="60"/>
    <n v="199"/>
    <n v="246"/>
    <n v="736"/>
    <n v="33"/>
    <n v="59"/>
    <n v="22"/>
    <n v="29"/>
  </r>
  <r>
    <x v="1"/>
    <x v="1"/>
    <x v="17"/>
    <x v="218"/>
    <n v="244"/>
    <x v="449"/>
    <n v="14"/>
    <n v="50"/>
    <n v="24"/>
    <n v="75"/>
    <n v="35"/>
    <n v="122"/>
    <n v="21"/>
    <n v="73"/>
    <n v="23"/>
    <n v="72"/>
    <n v="106"/>
    <n v="305"/>
    <n v="21"/>
    <n v="37"/>
    <n v="9"/>
    <n v="9"/>
  </r>
  <r>
    <x v="1"/>
    <x v="1"/>
    <x v="17"/>
    <x v="219"/>
    <n v="733"/>
    <x v="450"/>
    <n v="59"/>
    <n v="242"/>
    <n v="74"/>
    <n v="316"/>
    <n v="70"/>
    <n v="281"/>
    <n v="68"/>
    <n v="241"/>
    <n v="110"/>
    <n v="368"/>
    <n v="295"/>
    <n v="915"/>
    <n v="57"/>
    <n v="111"/>
    <n v="14"/>
    <n v="32"/>
  </r>
  <r>
    <x v="1"/>
    <x v="1"/>
    <x v="17"/>
    <x v="220"/>
    <n v="1032"/>
    <x v="451"/>
    <n v="153"/>
    <n v="685"/>
    <n v="161"/>
    <n v="648"/>
    <n v="108"/>
    <n v="396"/>
    <n v="96"/>
    <n v="315"/>
    <n v="115"/>
    <n v="368"/>
    <n v="341"/>
    <n v="1032"/>
    <n v="58"/>
    <n v="95"/>
    <n v="29"/>
    <n v="63"/>
  </r>
  <r>
    <x v="1"/>
    <x v="1"/>
    <x v="17"/>
    <x v="221"/>
    <n v="703"/>
    <x v="452"/>
    <n v="59"/>
    <n v="266"/>
    <n v="71"/>
    <n v="311"/>
    <n v="71"/>
    <n v="269"/>
    <n v="72"/>
    <n v="247"/>
    <n v="90"/>
    <n v="283"/>
    <n v="297"/>
    <n v="928"/>
    <n v="43"/>
    <n v="82"/>
    <n v="26"/>
    <n v="39"/>
  </r>
  <r>
    <x v="1"/>
    <x v="1"/>
    <x v="17"/>
    <x v="222"/>
    <n v="743"/>
    <x v="453"/>
    <n v="115"/>
    <n v="460"/>
    <n v="74"/>
    <n v="313"/>
    <n v="102"/>
    <n v="400"/>
    <n v="77"/>
    <n v="279"/>
    <n v="60"/>
    <n v="194"/>
    <n v="264"/>
    <n v="840"/>
    <n v="51"/>
    <n v="88"/>
    <n v="24"/>
    <n v="49"/>
  </r>
  <r>
    <x v="1"/>
    <x v="1"/>
    <x v="18"/>
    <x v="223"/>
    <n v="1053"/>
    <x v="454"/>
    <n v="72"/>
    <n v="303"/>
    <n v="53"/>
    <n v="226"/>
    <n v="88"/>
    <n v="350"/>
    <n v="80"/>
    <n v="263"/>
    <n v="136"/>
    <n v="467"/>
    <n v="540"/>
    <n v="1786"/>
    <n v="84"/>
    <n v="192"/>
    <n v="25"/>
    <n v="35"/>
  </r>
  <r>
    <x v="1"/>
    <x v="1"/>
    <x v="18"/>
    <x v="224"/>
    <n v="1811"/>
    <x v="455"/>
    <n v="67"/>
    <n v="232"/>
    <n v="124"/>
    <n v="430"/>
    <n v="97"/>
    <n v="355"/>
    <n v="119"/>
    <n v="395"/>
    <n v="119"/>
    <n v="396"/>
    <n v="1172"/>
    <n v="3795"/>
    <n v="113"/>
    <n v="246"/>
    <n v="40"/>
    <n v="53"/>
  </r>
  <r>
    <x v="1"/>
    <x v="1"/>
    <x v="18"/>
    <x v="225"/>
    <n v="837"/>
    <x v="456"/>
    <n v="33"/>
    <n v="100"/>
    <n v="60"/>
    <n v="212"/>
    <n v="86"/>
    <n v="300"/>
    <n v="83"/>
    <n v="269"/>
    <n v="111"/>
    <n v="348"/>
    <n v="434"/>
    <n v="1299"/>
    <n v="30"/>
    <n v="79"/>
    <n v="18"/>
    <n v="26"/>
  </r>
  <r>
    <x v="1"/>
    <x v="1"/>
    <x v="18"/>
    <x v="226"/>
    <n v="785"/>
    <x v="457"/>
    <n v="33"/>
    <n v="109"/>
    <n v="32"/>
    <n v="119"/>
    <n v="48"/>
    <n v="172"/>
    <n v="39"/>
    <n v="134"/>
    <n v="63"/>
    <n v="218"/>
    <n v="525"/>
    <n v="1649"/>
    <n v="45"/>
    <n v="98"/>
    <n v="22"/>
    <n v="24"/>
  </r>
  <r>
    <x v="1"/>
    <x v="1"/>
    <x v="18"/>
    <x v="227"/>
    <n v="725"/>
    <x v="458"/>
    <n v="26"/>
    <n v="86"/>
    <n v="45"/>
    <n v="191"/>
    <n v="68"/>
    <n v="274"/>
    <n v="41"/>
    <n v="132"/>
    <n v="82"/>
    <n v="267"/>
    <n v="413"/>
    <n v="1239"/>
    <n v="50"/>
    <n v="129"/>
    <n v="26"/>
    <n v="30"/>
  </r>
  <r>
    <x v="1"/>
    <x v="1"/>
    <x v="18"/>
    <x v="228"/>
    <n v="1297"/>
    <x v="10"/>
    <n v="117"/>
    <n v="428"/>
    <n v="126"/>
    <n v="473"/>
    <n v="110"/>
    <n v="417"/>
    <n v="136"/>
    <n v="479"/>
    <n v="144"/>
    <n v="527"/>
    <n v="522"/>
    <n v="1716"/>
    <n v="142"/>
    <n v="346"/>
    <n v="34"/>
    <n v="37"/>
  </r>
  <r>
    <x v="1"/>
    <x v="1"/>
    <x v="18"/>
    <x v="229"/>
    <n v="742"/>
    <x v="459"/>
    <n v="69"/>
    <n v="283"/>
    <n v="71"/>
    <n v="274"/>
    <n v="69"/>
    <n v="264"/>
    <n v="52"/>
    <n v="182"/>
    <n v="87"/>
    <n v="293"/>
    <n v="355"/>
    <n v="1079"/>
    <n v="39"/>
    <n v="76"/>
    <n v="18"/>
    <n v="29"/>
  </r>
  <r>
    <x v="1"/>
    <x v="1"/>
    <x v="18"/>
    <x v="230"/>
    <n v="717"/>
    <x v="390"/>
    <n v="34"/>
    <n v="113"/>
    <n v="48"/>
    <n v="182"/>
    <n v="74"/>
    <n v="245"/>
    <n v="65"/>
    <n v="191"/>
    <n v="104"/>
    <n v="338"/>
    <n v="357"/>
    <n v="1076"/>
    <n v="35"/>
    <n v="74"/>
    <n v="23"/>
    <n v="29"/>
  </r>
  <r>
    <x v="1"/>
    <x v="1"/>
    <x v="18"/>
    <x v="231"/>
    <n v="416"/>
    <x v="460"/>
    <n v="15"/>
    <n v="73"/>
    <n v="36"/>
    <n v="141"/>
    <n v="25"/>
    <n v="97"/>
    <n v="23"/>
    <n v="83"/>
    <n v="42"/>
    <n v="133"/>
    <n v="256"/>
    <n v="803"/>
    <n v="19"/>
    <n v="33"/>
    <n v="11"/>
    <n v="11"/>
  </r>
  <r>
    <x v="1"/>
    <x v="1"/>
    <x v="18"/>
    <x v="232"/>
    <n v="420"/>
    <x v="461"/>
    <n v="17"/>
    <n v="65"/>
    <n v="41"/>
    <n v="156"/>
    <n v="34"/>
    <n v="109"/>
    <n v="24"/>
    <n v="79"/>
    <n v="54"/>
    <n v="177"/>
    <n v="230"/>
    <n v="697"/>
    <n v="20"/>
    <n v="33"/>
    <n v="12"/>
    <n v="22"/>
  </r>
  <r>
    <x v="1"/>
    <x v="1"/>
    <x v="18"/>
    <x v="233"/>
    <n v="616"/>
    <x v="462"/>
    <n v="15"/>
    <n v="58"/>
    <n v="23"/>
    <n v="100"/>
    <n v="34"/>
    <n v="137"/>
    <n v="34"/>
    <n v="113"/>
    <n v="72"/>
    <n v="242"/>
    <n v="413"/>
    <n v="1293"/>
    <n v="25"/>
    <n v="49"/>
    <n v="17"/>
    <n v="18"/>
  </r>
  <r>
    <x v="1"/>
    <x v="1"/>
    <x v="19"/>
    <x v="234"/>
    <n v="1228"/>
    <x v="463"/>
    <n v="74"/>
    <n v="282"/>
    <n v="64"/>
    <n v="237"/>
    <n v="53"/>
    <n v="223"/>
    <n v="65"/>
    <n v="237"/>
    <n v="229"/>
    <n v="844"/>
    <n v="574"/>
    <n v="1944"/>
    <n v="169"/>
    <n v="411"/>
    <n v="34"/>
    <n v="43"/>
  </r>
  <r>
    <x v="1"/>
    <x v="1"/>
    <x v="19"/>
    <x v="235"/>
    <n v="523"/>
    <x v="464"/>
    <n v="16"/>
    <n v="45"/>
    <n v="12"/>
    <n v="47"/>
    <n v="28"/>
    <n v="105"/>
    <n v="27"/>
    <n v="82"/>
    <n v="85"/>
    <n v="337"/>
    <n v="271"/>
    <n v="866"/>
    <n v="84"/>
    <n v="241"/>
    <n v="7"/>
    <n v="23"/>
  </r>
  <r>
    <x v="1"/>
    <x v="1"/>
    <x v="19"/>
    <x v="236"/>
    <n v="1432"/>
    <x v="465"/>
    <n v="48"/>
    <n v="157"/>
    <n v="48"/>
    <n v="177"/>
    <n v="74"/>
    <n v="269"/>
    <n v="73"/>
    <n v="257"/>
    <n v="230"/>
    <n v="831"/>
    <n v="771"/>
    <n v="2510"/>
    <n v="188"/>
    <n v="537"/>
    <n v="48"/>
    <n v="72"/>
  </r>
  <r>
    <x v="1"/>
    <x v="1"/>
    <x v="19"/>
    <x v="237"/>
    <n v="993"/>
    <x v="466"/>
    <n v="28"/>
    <n v="103"/>
    <n v="39"/>
    <n v="152"/>
    <n v="63"/>
    <n v="217"/>
    <n v="55"/>
    <n v="180"/>
    <n v="96"/>
    <n v="323"/>
    <n v="656"/>
    <n v="2090"/>
    <n v="56"/>
    <n v="111"/>
    <n v="17"/>
    <n v="38"/>
  </r>
  <r>
    <x v="1"/>
    <x v="1"/>
    <x v="19"/>
    <x v="238"/>
    <n v="402"/>
    <x v="95"/>
    <n v="7"/>
    <n v="34"/>
    <n v="11"/>
    <n v="45"/>
    <n v="35"/>
    <n v="138"/>
    <n v="23"/>
    <n v="74"/>
    <n v="67"/>
    <n v="270"/>
    <n v="223"/>
    <n v="762"/>
    <n v="36"/>
    <n v="113"/>
    <n v="6"/>
    <n v="5"/>
  </r>
  <r>
    <x v="1"/>
    <x v="1"/>
    <x v="19"/>
    <x v="239"/>
    <n v="706"/>
    <x v="467"/>
    <n v="65"/>
    <n v="270"/>
    <n v="54"/>
    <n v="209"/>
    <n v="58"/>
    <n v="240"/>
    <n v="45"/>
    <n v="164"/>
    <n v="69"/>
    <n v="283"/>
    <n v="323"/>
    <n v="1113"/>
    <n v="92"/>
    <n v="264"/>
    <n v="16"/>
    <n v="23"/>
  </r>
  <r>
    <x v="1"/>
    <x v="1"/>
    <x v="19"/>
    <x v="240"/>
    <n v="408"/>
    <x v="468"/>
    <n v="21"/>
    <n v="85"/>
    <n v="22"/>
    <n v="77"/>
    <n v="36"/>
    <n v="128"/>
    <n v="35"/>
    <n v="130"/>
    <n v="48"/>
    <n v="152"/>
    <n v="202"/>
    <n v="678"/>
    <n v="44"/>
    <n v="91"/>
    <n v="18"/>
    <n v="26"/>
  </r>
  <r>
    <x v="1"/>
    <x v="1"/>
    <x v="19"/>
    <x v="241"/>
    <n v="832"/>
    <x v="469"/>
    <n v="35"/>
    <n v="150"/>
    <n v="57"/>
    <n v="216"/>
    <n v="71"/>
    <n v="266"/>
    <n v="53"/>
    <n v="182"/>
    <n v="115"/>
    <n v="402"/>
    <n v="450"/>
    <n v="1416"/>
    <n v="51"/>
    <n v="117"/>
    <n v="28"/>
    <n v="32"/>
  </r>
  <r>
    <x v="1"/>
    <x v="1"/>
    <x v="19"/>
    <x v="242"/>
    <n v="544"/>
    <x v="470"/>
    <n v="8"/>
    <n v="41"/>
    <n v="17"/>
    <n v="73"/>
    <n v="41"/>
    <n v="148"/>
    <n v="26"/>
    <n v="85"/>
    <n v="59"/>
    <n v="193"/>
    <n v="372"/>
    <n v="1101"/>
    <n v="21"/>
    <n v="29"/>
    <n v="12"/>
    <n v="21"/>
  </r>
  <r>
    <x v="1"/>
    <x v="1"/>
    <x v="20"/>
    <x v="243"/>
    <n v="1191"/>
    <x v="471"/>
    <n v="142"/>
    <n v="524"/>
    <n v="87"/>
    <n v="300"/>
    <n v="66"/>
    <n v="225"/>
    <n v="98"/>
    <n v="319"/>
    <n v="122"/>
    <n v="384"/>
    <n v="465"/>
    <n v="1514"/>
    <n v="211"/>
    <n v="584"/>
    <n v="32"/>
    <n v="46"/>
  </r>
  <r>
    <x v="1"/>
    <x v="1"/>
    <x v="20"/>
    <x v="244"/>
    <n v="1143"/>
    <x v="472"/>
    <n v="174"/>
    <n v="701"/>
    <n v="116"/>
    <n v="465"/>
    <n v="88"/>
    <n v="328"/>
    <n v="67"/>
    <n v="221"/>
    <n v="185"/>
    <n v="597"/>
    <n v="408"/>
    <n v="1227"/>
    <n v="105"/>
    <n v="301"/>
    <n v="26"/>
    <n v="47"/>
  </r>
  <r>
    <x v="1"/>
    <x v="1"/>
    <x v="20"/>
    <x v="245"/>
    <n v="1597"/>
    <x v="473"/>
    <n v="118"/>
    <n v="399"/>
    <n v="118"/>
    <n v="378"/>
    <n v="157"/>
    <n v="554"/>
    <n v="185"/>
    <n v="531"/>
    <n v="103"/>
    <n v="316"/>
    <n v="580"/>
    <n v="1888"/>
    <n v="336"/>
    <n v="975"/>
    <n v="58"/>
    <n v="78"/>
  </r>
  <r>
    <x v="1"/>
    <x v="1"/>
    <x v="20"/>
    <x v="246"/>
    <n v="649"/>
    <x v="474"/>
    <n v="37"/>
    <n v="120"/>
    <n v="55"/>
    <n v="212"/>
    <n v="87"/>
    <n v="283"/>
    <n v="77"/>
    <n v="241"/>
    <n v="117"/>
    <n v="353"/>
    <n v="251"/>
    <n v="667"/>
    <n v="25"/>
    <n v="47"/>
    <n v="28"/>
    <n v="42"/>
  </r>
  <r>
    <x v="1"/>
    <x v="1"/>
    <x v="20"/>
    <x v="247"/>
    <n v="523"/>
    <x v="475"/>
    <n v="66"/>
    <n v="244"/>
    <n v="46"/>
    <n v="159"/>
    <n v="56"/>
    <n v="183"/>
    <n v="44"/>
    <n v="142"/>
    <n v="86"/>
    <n v="300"/>
    <n v="151"/>
    <n v="469"/>
    <n v="74"/>
    <n v="230"/>
    <n v="7"/>
    <n v="22"/>
  </r>
  <r>
    <x v="1"/>
    <x v="1"/>
    <x v="20"/>
    <x v="248"/>
    <n v="1609"/>
    <x v="476"/>
    <n v="123"/>
    <n v="438"/>
    <n v="127"/>
    <n v="489"/>
    <n v="149"/>
    <n v="502"/>
    <n v="91"/>
    <n v="307"/>
    <n v="395"/>
    <n v="1034"/>
    <n v="616"/>
    <n v="1657"/>
    <n v="108"/>
    <n v="173"/>
    <n v="33"/>
    <n v="39"/>
  </r>
  <r>
    <x v="1"/>
    <x v="2"/>
    <x v="0"/>
    <x v="0"/>
    <n v="4201"/>
    <x v="477"/>
    <n v="198"/>
    <n v="745"/>
    <n v="154"/>
    <n v="612"/>
    <n v="167"/>
    <n v="621"/>
    <n v="169"/>
    <n v="622"/>
    <n v="326"/>
    <n v="1088"/>
    <n v="2741"/>
    <n v="9328"/>
    <n v="446"/>
    <n v="1008"/>
    <n v="221"/>
    <n v="166"/>
  </r>
  <r>
    <x v="1"/>
    <x v="2"/>
    <x v="0"/>
    <x v="1"/>
    <n v="4539"/>
    <x v="478"/>
    <n v="180"/>
    <n v="687"/>
    <n v="184"/>
    <n v="702"/>
    <n v="200"/>
    <n v="781"/>
    <n v="258"/>
    <n v="924"/>
    <n v="266"/>
    <n v="920"/>
    <n v="2994"/>
    <n v="9979"/>
    <n v="457"/>
    <n v="1112"/>
    <n v="252"/>
    <n v="184"/>
  </r>
  <r>
    <x v="1"/>
    <x v="2"/>
    <x v="0"/>
    <x v="2"/>
    <n v="1963"/>
    <x v="479"/>
    <n v="68"/>
    <n v="266"/>
    <n v="77"/>
    <n v="314"/>
    <n v="103"/>
    <n v="393"/>
    <n v="96"/>
    <n v="342"/>
    <n v="166"/>
    <n v="562"/>
    <n v="1301"/>
    <n v="4382"/>
    <n v="152"/>
    <n v="329"/>
    <n v="120"/>
    <n v="94"/>
  </r>
  <r>
    <x v="1"/>
    <x v="2"/>
    <x v="0"/>
    <x v="3"/>
    <n v="1621"/>
    <x v="480"/>
    <n v="139"/>
    <n v="564"/>
    <n v="115"/>
    <n v="461"/>
    <n v="103"/>
    <n v="385"/>
    <n v="104"/>
    <n v="399"/>
    <n v="159"/>
    <n v="616"/>
    <n v="885"/>
    <n v="3276"/>
    <n v="116"/>
    <n v="297"/>
    <n v="115"/>
    <n v="91"/>
  </r>
  <r>
    <x v="1"/>
    <x v="2"/>
    <x v="1"/>
    <x v="4"/>
    <n v="1966"/>
    <x v="481"/>
    <n v="186"/>
    <n v="770"/>
    <n v="161"/>
    <n v="627"/>
    <n v="205"/>
    <n v="798"/>
    <n v="184"/>
    <n v="597"/>
    <n v="132"/>
    <n v="473"/>
    <n v="923"/>
    <n v="2998"/>
    <n v="175"/>
    <n v="378"/>
    <n v="158"/>
    <n v="150"/>
  </r>
  <r>
    <x v="1"/>
    <x v="2"/>
    <x v="1"/>
    <x v="5"/>
    <n v="1833"/>
    <x v="482"/>
    <n v="131"/>
    <n v="536"/>
    <n v="193"/>
    <n v="708"/>
    <n v="156"/>
    <n v="556"/>
    <n v="170"/>
    <n v="560"/>
    <n v="189"/>
    <n v="616"/>
    <n v="878"/>
    <n v="2755"/>
    <n v="116"/>
    <n v="238"/>
    <n v="141"/>
    <n v="118"/>
  </r>
  <r>
    <x v="1"/>
    <x v="2"/>
    <x v="1"/>
    <x v="6"/>
    <n v="782"/>
    <x v="483"/>
    <n v="104"/>
    <n v="370"/>
    <n v="97"/>
    <n v="346"/>
    <n v="95"/>
    <n v="327"/>
    <n v="114"/>
    <n v="335"/>
    <n v="51"/>
    <n v="150"/>
    <n v="265"/>
    <n v="859"/>
    <n v="56"/>
    <n v="98"/>
    <n v="71"/>
    <n v="70"/>
  </r>
  <r>
    <x v="1"/>
    <x v="2"/>
    <x v="1"/>
    <x v="7"/>
    <n v="1111"/>
    <x v="484"/>
    <n v="200"/>
    <n v="774"/>
    <n v="219"/>
    <n v="853"/>
    <n v="157"/>
    <n v="540"/>
    <n v="107"/>
    <n v="329"/>
    <n v="121"/>
    <n v="410"/>
    <n v="228"/>
    <n v="639"/>
    <n v="79"/>
    <n v="115"/>
    <n v="75"/>
    <n v="74"/>
  </r>
  <r>
    <x v="1"/>
    <x v="2"/>
    <x v="1"/>
    <x v="8"/>
    <n v="1800"/>
    <x v="485"/>
    <n v="166"/>
    <n v="698"/>
    <n v="194"/>
    <n v="750"/>
    <n v="131"/>
    <n v="519"/>
    <n v="124"/>
    <n v="407"/>
    <n v="174"/>
    <n v="616"/>
    <n v="881"/>
    <n v="2883"/>
    <n v="130"/>
    <n v="226"/>
    <n v="119"/>
    <n v="106"/>
  </r>
  <r>
    <x v="1"/>
    <x v="2"/>
    <x v="1"/>
    <x v="9"/>
    <n v="1062"/>
    <x v="486"/>
    <n v="163"/>
    <n v="597"/>
    <n v="138"/>
    <n v="510"/>
    <n v="134"/>
    <n v="449"/>
    <n v="79"/>
    <n v="263"/>
    <n v="77"/>
    <n v="247"/>
    <n v="414"/>
    <n v="1235"/>
    <n v="57"/>
    <n v="91"/>
    <n v="85"/>
    <n v="73"/>
  </r>
  <r>
    <x v="1"/>
    <x v="2"/>
    <x v="1"/>
    <x v="10"/>
    <n v="1311"/>
    <x v="487"/>
    <n v="161"/>
    <n v="686"/>
    <n v="144"/>
    <n v="565"/>
    <n v="133"/>
    <n v="480"/>
    <n v="118"/>
    <n v="428"/>
    <n v="148"/>
    <n v="508"/>
    <n v="468"/>
    <n v="1420"/>
    <n v="139"/>
    <n v="340"/>
    <n v="114"/>
    <n v="110"/>
  </r>
  <r>
    <x v="1"/>
    <x v="2"/>
    <x v="1"/>
    <x v="11"/>
    <n v="583"/>
    <x v="488"/>
    <n v="91"/>
    <n v="352"/>
    <n v="110"/>
    <n v="408"/>
    <n v="81"/>
    <n v="292"/>
    <n v="53"/>
    <n v="146"/>
    <n v="56"/>
    <n v="171"/>
    <n v="154"/>
    <n v="432"/>
    <n v="38"/>
    <n v="56"/>
    <n v="66"/>
    <n v="68"/>
  </r>
  <r>
    <x v="1"/>
    <x v="2"/>
    <x v="1"/>
    <x v="12"/>
    <n v="816"/>
    <x v="489"/>
    <n v="73"/>
    <n v="318"/>
    <n v="125"/>
    <n v="479"/>
    <n v="91"/>
    <n v="362"/>
    <n v="77"/>
    <n v="270"/>
    <n v="91"/>
    <n v="266"/>
    <n v="330"/>
    <n v="1008"/>
    <n v="29"/>
    <n v="44"/>
    <n v="58"/>
    <n v="53"/>
  </r>
  <r>
    <x v="1"/>
    <x v="2"/>
    <x v="1"/>
    <x v="13"/>
    <n v="828"/>
    <x v="490"/>
    <n v="116"/>
    <n v="519"/>
    <n v="137"/>
    <n v="552"/>
    <n v="103"/>
    <n v="365"/>
    <n v="81"/>
    <n v="237"/>
    <n v="65"/>
    <n v="183"/>
    <n v="291"/>
    <n v="955"/>
    <n v="35"/>
    <n v="66"/>
    <n v="80"/>
    <n v="65"/>
  </r>
  <r>
    <x v="1"/>
    <x v="2"/>
    <x v="1"/>
    <x v="14"/>
    <n v="723"/>
    <x v="491"/>
    <n v="61"/>
    <n v="206"/>
    <n v="91"/>
    <n v="367"/>
    <n v="113"/>
    <n v="409"/>
    <n v="69"/>
    <n v="250"/>
    <n v="55"/>
    <n v="166"/>
    <n v="282"/>
    <n v="829"/>
    <n v="52"/>
    <n v="80"/>
    <n v="56"/>
    <n v="58"/>
  </r>
  <r>
    <x v="1"/>
    <x v="2"/>
    <x v="1"/>
    <x v="15"/>
    <n v="671"/>
    <x v="492"/>
    <n v="104"/>
    <n v="373"/>
    <n v="106"/>
    <n v="395"/>
    <n v="83"/>
    <n v="289"/>
    <n v="64"/>
    <n v="200"/>
    <n v="52"/>
    <n v="172"/>
    <n v="219"/>
    <n v="664"/>
    <n v="43"/>
    <n v="62"/>
    <n v="59"/>
    <n v="52"/>
  </r>
  <r>
    <x v="1"/>
    <x v="2"/>
    <x v="1"/>
    <x v="16"/>
    <n v="599"/>
    <x v="493"/>
    <n v="41"/>
    <n v="148"/>
    <n v="60"/>
    <n v="240"/>
    <n v="71"/>
    <n v="251"/>
    <n v="43"/>
    <n v="144"/>
    <n v="64"/>
    <n v="164"/>
    <n v="288"/>
    <n v="863"/>
    <n v="32"/>
    <n v="56"/>
    <n v="53"/>
    <n v="56"/>
  </r>
  <r>
    <x v="1"/>
    <x v="2"/>
    <x v="1"/>
    <x v="17"/>
    <n v="428"/>
    <x v="264"/>
    <n v="41"/>
    <n v="170"/>
    <n v="47"/>
    <n v="200"/>
    <n v="48"/>
    <n v="170"/>
    <n v="26"/>
    <n v="94"/>
    <n v="43"/>
    <n v="138"/>
    <n v="202"/>
    <n v="703"/>
    <n v="21"/>
    <n v="37"/>
    <n v="31"/>
    <n v="31"/>
  </r>
  <r>
    <x v="1"/>
    <x v="2"/>
    <x v="1"/>
    <x v="18"/>
    <n v="747"/>
    <x v="494"/>
    <n v="112"/>
    <n v="472"/>
    <n v="103"/>
    <n v="388"/>
    <n v="89"/>
    <n v="303"/>
    <n v="89"/>
    <n v="260"/>
    <n v="55"/>
    <n v="191"/>
    <n v="260"/>
    <n v="783"/>
    <n v="39"/>
    <n v="60"/>
    <n v="60"/>
    <n v="52"/>
  </r>
  <r>
    <x v="1"/>
    <x v="2"/>
    <x v="1"/>
    <x v="19"/>
    <n v="463"/>
    <x v="495"/>
    <n v="51"/>
    <n v="202"/>
    <n v="58"/>
    <n v="239"/>
    <n v="63"/>
    <n v="219"/>
    <n v="39"/>
    <n v="122"/>
    <n v="55"/>
    <n v="209"/>
    <n v="171"/>
    <n v="500"/>
    <n v="26"/>
    <n v="40"/>
    <n v="31"/>
    <n v="30"/>
  </r>
  <r>
    <x v="1"/>
    <x v="2"/>
    <x v="1"/>
    <x v="20"/>
    <n v="851"/>
    <x v="496"/>
    <n v="107"/>
    <n v="429"/>
    <n v="112"/>
    <n v="416"/>
    <n v="98"/>
    <n v="335"/>
    <n v="94"/>
    <n v="291"/>
    <n v="74"/>
    <n v="223"/>
    <n v="324"/>
    <n v="1050"/>
    <n v="42"/>
    <n v="73"/>
    <n v="73"/>
    <n v="73"/>
  </r>
  <r>
    <x v="1"/>
    <x v="2"/>
    <x v="1"/>
    <x v="21"/>
    <n v="445"/>
    <x v="497"/>
    <n v="91"/>
    <n v="417"/>
    <n v="73"/>
    <n v="280"/>
    <n v="57"/>
    <n v="202"/>
    <n v="47"/>
    <n v="154"/>
    <n v="49"/>
    <n v="151"/>
    <n v="98"/>
    <n v="300"/>
    <n v="30"/>
    <n v="44"/>
    <n v="48"/>
    <n v="56"/>
  </r>
  <r>
    <x v="1"/>
    <x v="2"/>
    <x v="2"/>
    <x v="22"/>
    <n v="1120"/>
    <x v="498"/>
    <n v="83"/>
    <n v="319"/>
    <n v="107"/>
    <n v="410"/>
    <n v="83"/>
    <n v="295"/>
    <n v="111"/>
    <n v="323"/>
    <n v="112"/>
    <n v="344"/>
    <n v="498"/>
    <n v="1491"/>
    <n v="126"/>
    <n v="212"/>
    <n v="105"/>
    <n v="92"/>
  </r>
  <r>
    <x v="1"/>
    <x v="2"/>
    <x v="2"/>
    <x v="23"/>
    <n v="1287"/>
    <x v="499"/>
    <n v="87"/>
    <n v="305"/>
    <n v="94"/>
    <n v="373"/>
    <n v="125"/>
    <n v="481"/>
    <n v="142"/>
    <n v="511"/>
    <n v="125"/>
    <n v="428"/>
    <n v="621"/>
    <n v="2022"/>
    <n v="93"/>
    <n v="151"/>
    <n v="105"/>
    <n v="98"/>
  </r>
  <r>
    <x v="1"/>
    <x v="2"/>
    <x v="2"/>
    <x v="24"/>
    <n v="607"/>
    <x v="500"/>
    <n v="39"/>
    <n v="142"/>
    <n v="55"/>
    <n v="185"/>
    <n v="41"/>
    <n v="149"/>
    <n v="46"/>
    <n v="156"/>
    <n v="57"/>
    <n v="187"/>
    <n v="326"/>
    <n v="1005"/>
    <n v="43"/>
    <n v="88"/>
    <n v="37"/>
    <n v="32"/>
  </r>
  <r>
    <x v="1"/>
    <x v="2"/>
    <x v="2"/>
    <x v="25"/>
    <n v="933"/>
    <x v="501"/>
    <n v="52"/>
    <n v="205"/>
    <n v="38"/>
    <n v="160"/>
    <n v="61"/>
    <n v="242"/>
    <n v="59"/>
    <n v="214"/>
    <n v="62"/>
    <n v="212"/>
    <n v="596"/>
    <n v="1997"/>
    <n v="65"/>
    <n v="156"/>
    <n v="85"/>
    <n v="77"/>
  </r>
  <r>
    <x v="1"/>
    <x v="2"/>
    <x v="2"/>
    <x v="26"/>
    <n v="889"/>
    <x v="502"/>
    <n v="102"/>
    <n v="378"/>
    <n v="102"/>
    <n v="379"/>
    <n v="144"/>
    <n v="500"/>
    <n v="131"/>
    <n v="430"/>
    <n v="85"/>
    <n v="272"/>
    <n v="282"/>
    <n v="915"/>
    <n v="43"/>
    <n v="71"/>
    <n v="85"/>
    <n v="84"/>
  </r>
  <r>
    <x v="1"/>
    <x v="2"/>
    <x v="2"/>
    <x v="27"/>
    <n v="675"/>
    <x v="503"/>
    <n v="50"/>
    <n v="202"/>
    <n v="59"/>
    <n v="228"/>
    <n v="74"/>
    <n v="285"/>
    <n v="67"/>
    <n v="231"/>
    <n v="72"/>
    <n v="237"/>
    <n v="302"/>
    <n v="956"/>
    <n v="51"/>
    <n v="96"/>
    <n v="66"/>
    <n v="57"/>
  </r>
  <r>
    <x v="1"/>
    <x v="2"/>
    <x v="2"/>
    <x v="28"/>
    <n v="904"/>
    <x v="504"/>
    <n v="30"/>
    <n v="109"/>
    <n v="37"/>
    <n v="164"/>
    <n v="84"/>
    <n v="313"/>
    <n v="76"/>
    <n v="272"/>
    <n v="110"/>
    <n v="331"/>
    <n v="527"/>
    <n v="1602"/>
    <n v="40"/>
    <n v="68"/>
    <n v="63"/>
    <n v="67"/>
  </r>
  <r>
    <x v="1"/>
    <x v="2"/>
    <x v="2"/>
    <x v="29"/>
    <n v="8006"/>
    <x v="505"/>
    <n v="413"/>
    <n v="1613"/>
    <n v="296"/>
    <n v="1161"/>
    <n v="328"/>
    <n v="1298"/>
    <n v="513"/>
    <n v="2040"/>
    <n v="466"/>
    <n v="1745"/>
    <n v="5163"/>
    <n v="19095"/>
    <n v="827"/>
    <n v="2259"/>
    <n v="518"/>
    <n v="427"/>
  </r>
  <r>
    <x v="1"/>
    <x v="2"/>
    <x v="2"/>
    <x v="30"/>
    <n v="5593"/>
    <x v="506"/>
    <n v="229"/>
    <n v="989"/>
    <n v="146"/>
    <n v="606"/>
    <n v="171"/>
    <n v="703"/>
    <n v="187"/>
    <n v="749"/>
    <n v="460"/>
    <n v="1610"/>
    <n v="3960"/>
    <n v="14225"/>
    <n v="440"/>
    <n v="1121"/>
    <n v="292"/>
    <n v="211"/>
  </r>
  <r>
    <x v="1"/>
    <x v="2"/>
    <x v="2"/>
    <x v="31"/>
    <n v="484"/>
    <x v="507"/>
    <n v="32"/>
    <n v="120"/>
    <n v="34"/>
    <n v="136"/>
    <n v="58"/>
    <n v="215"/>
    <n v="37"/>
    <n v="127"/>
    <n v="89"/>
    <n v="295"/>
    <n v="216"/>
    <n v="689"/>
    <n v="18"/>
    <n v="35"/>
    <n v="34"/>
    <n v="32"/>
  </r>
  <r>
    <x v="1"/>
    <x v="2"/>
    <x v="2"/>
    <x v="32"/>
    <n v="661"/>
    <x v="508"/>
    <n v="60"/>
    <n v="203"/>
    <n v="75"/>
    <n v="291"/>
    <n v="79"/>
    <n v="294"/>
    <n v="65"/>
    <n v="213"/>
    <n v="63"/>
    <n v="187"/>
    <n v="276"/>
    <n v="842"/>
    <n v="43"/>
    <n v="62"/>
    <n v="57"/>
    <n v="59"/>
  </r>
  <r>
    <x v="1"/>
    <x v="2"/>
    <x v="2"/>
    <x v="33"/>
    <n v="1374"/>
    <x v="509"/>
    <n v="200"/>
    <n v="843"/>
    <n v="133"/>
    <n v="523"/>
    <n v="119"/>
    <n v="452"/>
    <n v="147"/>
    <n v="541"/>
    <n v="114"/>
    <n v="416"/>
    <n v="565"/>
    <n v="1849"/>
    <n v="96"/>
    <n v="189"/>
    <n v="134"/>
    <n v="127"/>
  </r>
  <r>
    <x v="1"/>
    <x v="2"/>
    <x v="2"/>
    <x v="34"/>
    <n v="10036"/>
    <x v="510"/>
    <n v="416"/>
    <n v="1702"/>
    <n v="282"/>
    <n v="1143"/>
    <n v="324"/>
    <n v="1259"/>
    <n v="450"/>
    <n v="1804"/>
    <n v="611"/>
    <n v="2341"/>
    <n v="7188"/>
    <n v="26699"/>
    <n v="765"/>
    <n v="1905"/>
    <n v="582"/>
    <n v="467"/>
  </r>
  <r>
    <x v="1"/>
    <x v="2"/>
    <x v="2"/>
    <x v="35"/>
    <n v="1080"/>
    <x v="511"/>
    <n v="132"/>
    <n v="526"/>
    <n v="108"/>
    <n v="422"/>
    <n v="113"/>
    <n v="405"/>
    <n v="113"/>
    <n v="394"/>
    <n v="84"/>
    <n v="296"/>
    <n v="427"/>
    <n v="1490"/>
    <n v="103"/>
    <n v="226"/>
    <n v="64"/>
    <n v="57"/>
  </r>
  <r>
    <x v="1"/>
    <x v="2"/>
    <x v="2"/>
    <x v="36"/>
    <n v="456"/>
    <x v="512"/>
    <n v="32"/>
    <n v="116"/>
    <n v="38"/>
    <n v="141"/>
    <n v="44"/>
    <n v="159"/>
    <n v="26"/>
    <n v="98"/>
    <n v="60"/>
    <n v="210"/>
    <n v="236"/>
    <n v="746"/>
    <n v="20"/>
    <n v="39"/>
    <n v="29"/>
    <n v="28"/>
  </r>
  <r>
    <x v="1"/>
    <x v="2"/>
    <x v="2"/>
    <x v="37"/>
    <n v="786"/>
    <x v="513"/>
    <n v="52"/>
    <n v="212"/>
    <n v="66"/>
    <n v="241"/>
    <n v="86"/>
    <n v="305"/>
    <n v="86"/>
    <n v="290"/>
    <n v="92"/>
    <n v="307"/>
    <n v="359"/>
    <n v="1109"/>
    <n v="45"/>
    <n v="94"/>
    <n v="65"/>
    <n v="62"/>
  </r>
  <r>
    <x v="1"/>
    <x v="2"/>
    <x v="2"/>
    <x v="38"/>
    <n v="387"/>
    <x v="514"/>
    <n v="40"/>
    <n v="173"/>
    <n v="32"/>
    <n v="118"/>
    <n v="61"/>
    <n v="237"/>
    <n v="22"/>
    <n v="84"/>
    <n v="51"/>
    <n v="169"/>
    <n v="155"/>
    <n v="480"/>
    <n v="26"/>
    <n v="52"/>
    <n v="47"/>
    <n v="42"/>
  </r>
  <r>
    <x v="1"/>
    <x v="2"/>
    <x v="3"/>
    <x v="40"/>
    <n v="897"/>
    <x v="515"/>
    <n v="110"/>
    <n v="439"/>
    <n v="91"/>
    <n v="356"/>
    <n v="105"/>
    <n v="383"/>
    <n v="81"/>
    <n v="249"/>
    <n v="106"/>
    <n v="338"/>
    <n v="347"/>
    <n v="1072"/>
    <n v="57"/>
    <n v="84"/>
    <n v="78"/>
    <n v="85"/>
  </r>
  <r>
    <x v="1"/>
    <x v="2"/>
    <x v="3"/>
    <x v="41"/>
    <n v="553"/>
    <x v="516"/>
    <n v="70"/>
    <n v="252"/>
    <n v="74"/>
    <n v="284"/>
    <n v="83"/>
    <n v="297"/>
    <n v="72"/>
    <n v="239"/>
    <n v="51"/>
    <n v="173"/>
    <n v="176"/>
    <n v="509"/>
    <n v="27"/>
    <n v="41"/>
    <n v="32"/>
    <n v="33"/>
  </r>
  <r>
    <x v="1"/>
    <x v="2"/>
    <x v="3"/>
    <x v="42"/>
    <n v="892"/>
    <x v="517"/>
    <n v="95"/>
    <n v="386"/>
    <n v="94"/>
    <n v="355"/>
    <n v="95"/>
    <n v="309"/>
    <n v="93"/>
    <n v="269"/>
    <n v="105"/>
    <n v="345"/>
    <n v="341"/>
    <n v="1076"/>
    <n v="69"/>
    <n v="172"/>
    <n v="68"/>
    <n v="67"/>
  </r>
  <r>
    <x v="1"/>
    <x v="2"/>
    <x v="3"/>
    <x v="43"/>
    <n v="683"/>
    <x v="518"/>
    <n v="115"/>
    <n v="416"/>
    <n v="114"/>
    <n v="405"/>
    <n v="113"/>
    <n v="393"/>
    <n v="96"/>
    <n v="282"/>
    <n v="57"/>
    <n v="172"/>
    <n v="154"/>
    <n v="491"/>
    <n v="34"/>
    <n v="61"/>
    <n v="76"/>
    <n v="74"/>
  </r>
  <r>
    <x v="1"/>
    <x v="2"/>
    <x v="3"/>
    <x v="44"/>
    <n v="673"/>
    <x v="519"/>
    <n v="43"/>
    <n v="148"/>
    <n v="56"/>
    <n v="224"/>
    <n v="53"/>
    <n v="187"/>
    <n v="48"/>
    <n v="162"/>
    <n v="89"/>
    <n v="324"/>
    <n v="300"/>
    <n v="987"/>
    <n v="84"/>
    <n v="222"/>
    <n v="53"/>
    <n v="54"/>
  </r>
  <r>
    <x v="1"/>
    <x v="2"/>
    <x v="3"/>
    <x v="45"/>
    <n v="699"/>
    <x v="520"/>
    <n v="110"/>
    <n v="443"/>
    <n v="104"/>
    <n v="389"/>
    <n v="70"/>
    <n v="245"/>
    <n v="60"/>
    <n v="195"/>
    <n v="84"/>
    <n v="280"/>
    <n v="227"/>
    <n v="684"/>
    <n v="44"/>
    <n v="91"/>
    <n v="36"/>
    <n v="35"/>
  </r>
  <r>
    <x v="1"/>
    <x v="2"/>
    <x v="3"/>
    <x v="46"/>
    <n v="737"/>
    <x v="521"/>
    <n v="145"/>
    <n v="576"/>
    <n v="92"/>
    <n v="342"/>
    <n v="89"/>
    <n v="311"/>
    <n v="71"/>
    <n v="239"/>
    <n v="67"/>
    <n v="212"/>
    <n v="219"/>
    <n v="685"/>
    <n v="54"/>
    <n v="103"/>
    <n v="72"/>
    <n v="68"/>
  </r>
  <r>
    <x v="1"/>
    <x v="2"/>
    <x v="3"/>
    <x v="47"/>
    <n v="473"/>
    <x v="522"/>
    <n v="110"/>
    <n v="409"/>
    <n v="93"/>
    <n v="316"/>
    <n v="71"/>
    <n v="247"/>
    <n v="39"/>
    <n v="117"/>
    <n v="51"/>
    <n v="141"/>
    <n v="84"/>
    <n v="203"/>
    <n v="25"/>
    <n v="41"/>
    <n v="49"/>
    <n v="38"/>
  </r>
  <r>
    <x v="1"/>
    <x v="2"/>
    <x v="3"/>
    <x v="48"/>
    <n v="574"/>
    <x v="523"/>
    <n v="128"/>
    <n v="442"/>
    <n v="88"/>
    <n v="320"/>
    <n v="92"/>
    <n v="329"/>
    <n v="59"/>
    <n v="191"/>
    <n v="47"/>
    <n v="127"/>
    <n v="138"/>
    <n v="406"/>
    <n v="22"/>
    <n v="32"/>
    <n v="58"/>
    <n v="60"/>
  </r>
  <r>
    <x v="1"/>
    <x v="2"/>
    <x v="3"/>
    <x v="49"/>
    <n v="782"/>
    <x v="152"/>
    <n v="104"/>
    <n v="422"/>
    <n v="137"/>
    <n v="483"/>
    <n v="97"/>
    <n v="352"/>
    <n v="77"/>
    <n v="261"/>
    <n v="51"/>
    <n v="171"/>
    <n v="254"/>
    <n v="788"/>
    <n v="62"/>
    <n v="156"/>
    <n v="68"/>
    <n v="59"/>
  </r>
  <r>
    <x v="1"/>
    <x v="2"/>
    <x v="3"/>
    <x v="50"/>
    <n v="233"/>
    <x v="524"/>
    <n v="14"/>
    <n v="29"/>
    <n v="26"/>
    <n v="86"/>
    <n v="45"/>
    <n v="161"/>
    <n v="31"/>
    <n v="99"/>
    <n v="26"/>
    <n v="73"/>
    <n v="83"/>
    <n v="252"/>
    <n v="8"/>
    <n v="13"/>
    <n v="24"/>
    <n v="22"/>
  </r>
  <r>
    <x v="1"/>
    <x v="2"/>
    <x v="3"/>
    <x v="51"/>
    <n v="390"/>
    <x v="525"/>
    <n v="74"/>
    <n v="233"/>
    <n v="53"/>
    <n v="188"/>
    <n v="41"/>
    <n v="152"/>
    <n v="41"/>
    <n v="126"/>
    <n v="39"/>
    <n v="119"/>
    <n v="118"/>
    <n v="358"/>
    <n v="24"/>
    <n v="36"/>
    <n v="22"/>
    <n v="20"/>
  </r>
  <r>
    <x v="1"/>
    <x v="2"/>
    <x v="3"/>
    <x v="52"/>
    <n v="391"/>
    <x v="526"/>
    <n v="57"/>
    <n v="227"/>
    <n v="44"/>
    <n v="173"/>
    <n v="78"/>
    <n v="258"/>
    <n v="43"/>
    <n v="123"/>
    <n v="29"/>
    <n v="82"/>
    <n v="114"/>
    <n v="356"/>
    <n v="26"/>
    <n v="44"/>
    <n v="44"/>
    <n v="51"/>
  </r>
  <r>
    <x v="1"/>
    <x v="2"/>
    <x v="4"/>
    <x v="53"/>
    <n v="2660"/>
    <x v="527"/>
    <n v="279"/>
    <n v="1179"/>
    <n v="305"/>
    <n v="1105"/>
    <n v="278"/>
    <n v="1009"/>
    <n v="248"/>
    <n v="849"/>
    <n v="178"/>
    <n v="582"/>
    <n v="1195"/>
    <n v="3919"/>
    <n v="177"/>
    <n v="286"/>
    <n v="237"/>
    <n v="237"/>
  </r>
  <r>
    <x v="1"/>
    <x v="2"/>
    <x v="4"/>
    <x v="54"/>
    <n v="557"/>
    <x v="528"/>
    <n v="53"/>
    <n v="207"/>
    <n v="68"/>
    <n v="244"/>
    <n v="55"/>
    <n v="211"/>
    <n v="54"/>
    <n v="182"/>
    <n v="43"/>
    <n v="134"/>
    <n v="250"/>
    <n v="785"/>
    <n v="34"/>
    <n v="54"/>
    <n v="40"/>
    <n v="42"/>
  </r>
  <r>
    <x v="1"/>
    <x v="2"/>
    <x v="4"/>
    <x v="55"/>
    <n v="951"/>
    <x v="529"/>
    <n v="105"/>
    <n v="437"/>
    <n v="110"/>
    <n v="401"/>
    <n v="143"/>
    <n v="512"/>
    <n v="125"/>
    <n v="389"/>
    <n v="67"/>
    <n v="205"/>
    <n v="336"/>
    <n v="962"/>
    <n v="65"/>
    <n v="109"/>
    <n v="96"/>
    <n v="91"/>
  </r>
  <r>
    <x v="1"/>
    <x v="2"/>
    <x v="4"/>
    <x v="11"/>
    <n v="1032"/>
    <x v="530"/>
    <n v="87"/>
    <n v="347"/>
    <n v="156"/>
    <n v="596"/>
    <n v="125"/>
    <n v="428"/>
    <n v="89"/>
    <n v="303"/>
    <n v="118"/>
    <n v="356"/>
    <n v="414"/>
    <n v="1200"/>
    <n v="43"/>
    <n v="72"/>
    <n v="92"/>
    <n v="76"/>
  </r>
  <r>
    <x v="1"/>
    <x v="2"/>
    <x v="4"/>
    <x v="56"/>
    <n v="796"/>
    <x v="531"/>
    <n v="89"/>
    <n v="340"/>
    <n v="119"/>
    <n v="467"/>
    <n v="125"/>
    <n v="453"/>
    <n v="87"/>
    <n v="311"/>
    <n v="65"/>
    <n v="216"/>
    <n v="260"/>
    <n v="830"/>
    <n v="51"/>
    <n v="95"/>
    <n v="50"/>
    <n v="43"/>
  </r>
  <r>
    <x v="1"/>
    <x v="2"/>
    <x v="4"/>
    <x v="57"/>
    <n v="346"/>
    <x v="532"/>
    <n v="42"/>
    <n v="142"/>
    <n v="92"/>
    <n v="348"/>
    <n v="65"/>
    <n v="248"/>
    <n v="35"/>
    <n v="119"/>
    <n v="26"/>
    <n v="74"/>
    <n v="77"/>
    <n v="202"/>
    <n v="9"/>
    <n v="19"/>
    <n v="24"/>
    <n v="28"/>
  </r>
  <r>
    <x v="1"/>
    <x v="2"/>
    <x v="4"/>
    <x v="58"/>
    <n v="756"/>
    <x v="533"/>
    <n v="153"/>
    <n v="538"/>
    <n v="111"/>
    <n v="359"/>
    <n v="103"/>
    <n v="360"/>
    <n v="72"/>
    <n v="234"/>
    <n v="46"/>
    <n v="144"/>
    <n v="227"/>
    <n v="656"/>
    <n v="44"/>
    <n v="64"/>
    <n v="54"/>
    <n v="52"/>
  </r>
  <r>
    <x v="1"/>
    <x v="2"/>
    <x v="4"/>
    <x v="59"/>
    <n v="867"/>
    <x v="534"/>
    <n v="73"/>
    <n v="277"/>
    <n v="62"/>
    <n v="221"/>
    <n v="58"/>
    <n v="213"/>
    <n v="69"/>
    <n v="244"/>
    <n v="58"/>
    <n v="184"/>
    <n v="511"/>
    <n v="1565"/>
    <n v="36"/>
    <n v="48"/>
    <n v="44"/>
    <n v="37"/>
  </r>
  <r>
    <x v="1"/>
    <x v="2"/>
    <x v="4"/>
    <x v="60"/>
    <n v="682"/>
    <x v="535"/>
    <n v="65"/>
    <n v="268"/>
    <n v="67"/>
    <n v="245"/>
    <n v="47"/>
    <n v="174"/>
    <n v="57"/>
    <n v="206"/>
    <n v="82"/>
    <n v="290"/>
    <n v="329"/>
    <n v="1040"/>
    <n v="35"/>
    <n v="74"/>
    <n v="54"/>
    <n v="46"/>
  </r>
  <r>
    <x v="1"/>
    <x v="2"/>
    <x v="5"/>
    <x v="61"/>
    <n v="1869"/>
    <x v="536"/>
    <n v="96"/>
    <n v="378"/>
    <n v="105"/>
    <n v="405"/>
    <n v="93"/>
    <n v="321"/>
    <n v="73"/>
    <n v="244"/>
    <n v="313"/>
    <n v="1149"/>
    <n v="958"/>
    <n v="3188"/>
    <n v="231"/>
    <n v="563"/>
    <n v="143"/>
    <n v="127"/>
  </r>
  <r>
    <x v="1"/>
    <x v="2"/>
    <x v="5"/>
    <x v="62"/>
    <n v="4341"/>
    <x v="537"/>
    <n v="443"/>
    <n v="1573"/>
    <n v="266"/>
    <n v="1030"/>
    <n v="211"/>
    <n v="815"/>
    <n v="246"/>
    <n v="938"/>
    <n v="458"/>
    <n v="1728"/>
    <n v="2147"/>
    <n v="7647"/>
    <n v="570"/>
    <n v="1552"/>
    <n v="260"/>
    <n v="211"/>
  </r>
  <r>
    <x v="1"/>
    <x v="2"/>
    <x v="5"/>
    <x v="63"/>
    <n v="1542"/>
    <x v="538"/>
    <n v="179"/>
    <n v="671"/>
    <n v="108"/>
    <n v="437"/>
    <n v="96"/>
    <n v="364"/>
    <n v="143"/>
    <n v="475"/>
    <n v="166"/>
    <n v="546"/>
    <n v="753"/>
    <n v="2564"/>
    <n v="97"/>
    <n v="191"/>
    <n v="114"/>
    <n v="101"/>
  </r>
  <r>
    <x v="1"/>
    <x v="2"/>
    <x v="5"/>
    <x v="64"/>
    <n v="638"/>
    <x v="539"/>
    <n v="34"/>
    <n v="130"/>
    <n v="57"/>
    <n v="213"/>
    <n v="66"/>
    <n v="248"/>
    <n v="68"/>
    <n v="215"/>
    <n v="91"/>
    <n v="280"/>
    <n v="283"/>
    <n v="875"/>
    <n v="39"/>
    <n v="85"/>
    <n v="57"/>
    <n v="46"/>
  </r>
  <r>
    <x v="1"/>
    <x v="2"/>
    <x v="5"/>
    <x v="65"/>
    <n v="557"/>
    <x v="285"/>
    <n v="43"/>
    <n v="171"/>
    <n v="52"/>
    <n v="194"/>
    <n v="69"/>
    <n v="233"/>
    <n v="51"/>
    <n v="168"/>
    <n v="88"/>
    <n v="279"/>
    <n v="226"/>
    <n v="670"/>
    <n v="28"/>
    <n v="64"/>
    <n v="50"/>
    <n v="47"/>
  </r>
  <r>
    <x v="1"/>
    <x v="2"/>
    <x v="5"/>
    <x v="66"/>
    <n v="763"/>
    <x v="540"/>
    <n v="53"/>
    <n v="170"/>
    <n v="39"/>
    <n v="143"/>
    <n v="51"/>
    <n v="174"/>
    <n v="58"/>
    <n v="205"/>
    <n v="60"/>
    <n v="190"/>
    <n v="452"/>
    <n v="1414"/>
    <n v="50"/>
    <n v="127"/>
    <n v="44"/>
    <n v="37"/>
  </r>
  <r>
    <x v="1"/>
    <x v="2"/>
    <x v="5"/>
    <x v="67"/>
    <n v="5298"/>
    <x v="541"/>
    <n v="211"/>
    <n v="877"/>
    <n v="189"/>
    <n v="778"/>
    <n v="153"/>
    <n v="575"/>
    <n v="173"/>
    <n v="666"/>
    <n v="405"/>
    <n v="1435"/>
    <n v="3660"/>
    <n v="12901"/>
    <n v="507"/>
    <n v="1199"/>
    <n v="326"/>
    <n v="257"/>
  </r>
  <r>
    <x v="1"/>
    <x v="2"/>
    <x v="5"/>
    <x v="68"/>
    <n v="10285"/>
    <x v="542"/>
    <n v="341"/>
    <n v="1332"/>
    <n v="288"/>
    <n v="1092"/>
    <n v="321"/>
    <n v="1215"/>
    <n v="439"/>
    <n v="1719"/>
    <n v="572"/>
    <n v="2124"/>
    <n v="7476"/>
    <n v="26280"/>
    <n v="848"/>
    <n v="1941"/>
    <n v="643"/>
    <n v="508"/>
  </r>
  <r>
    <x v="1"/>
    <x v="2"/>
    <x v="5"/>
    <x v="69"/>
    <n v="270"/>
    <x v="543"/>
    <n v="24"/>
    <n v="76"/>
    <n v="17"/>
    <n v="68"/>
    <n v="42"/>
    <n v="145"/>
    <n v="23"/>
    <n v="73"/>
    <n v="30"/>
    <n v="108"/>
    <n v="120"/>
    <n v="378"/>
    <n v="14"/>
    <n v="30"/>
    <n v="20"/>
    <n v="16"/>
  </r>
  <r>
    <x v="1"/>
    <x v="2"/>
    <x v="5"/>
    <x v="70"/>
    <n v="1579"/>
    <x v="544"/>
    <n v="89"/>
    <n v="342"/>
    <n v="94"/>
    <n v="351"/>
    <n v="67"/>
    <n v="237"/>
    <n v="112"/>
    <n v="438"/>
    <n v="165"/>
    <n v="603"/>
    <n v="769"/>
    <n v="2626"/>
    <n v="283"/>
    <n v="878"/>
    <n v="99"/>
    <n v="95"/>
  </r>
  <r>
    <x v="1"/>
    <x v="2"/>
    <x v="5"/>
    <x v="71"/>
    <n v="573"/>
    <x v="545"/>
    <n v="20"/>
    <n v="72"/>
    <n v="18"/>
    <n v="69"/>
    <n v="36"/>
    <n v="147"/>
    <n v="51"/>
    <n v="181"/>
    <n v="73"/>
    <n v="247"/>
    <n v="287"/>
    <n v="897"/>
    <n v="88"/>
    <n v="256"/>
    <n v="40"/>
    <n v="33"/>
  </r>
  <r>
    <x v="1"/>
    <x v="2"/>
    <x v="5"/>
    <x v="72"/>
    <n v="9395"/>
    <x v="546"/>
    <n v="321"/>
    <n v="1232"/>
    <n v="315"/>
    <n v="1273"/>
    <n v="303"/>
    <n v="1137"/>
    <n v="409"/>
    <n v="1520"/>
    <n v="501"/>
    <n v="1855"/>
    <n v="6653"/>
    <n v="24285"/>
    <n v="893"/>
    <n v="2186"/>
    <n v="536"/>
    <n v="409"/>
  </r>
  <r>
    <x v="1"/>
    <x v="2"/>
    <x v="6"/>
    <x v="73"/>
    <n v="1536"/>
    <x v="547"/>
    <n v="169"/>
    <n v="541"/>
    <n v="103"/>
    <n v="365"/>
    <n v="104"/>
    <n v="368"/>
    <n v="111"/>
    <n v="389"/>
    <n v="121"/>
    <n v="389"/>
    <n v="749"/>
    <n v="2585"/>
    <n v="179"/>
    <n v="451"/>
    <n v="91"/>
    <n v="76"/>
  </r>
  <r>
    <x v="1"/>
    <x v="2"/>
    <x v="6"/>
    <x v="74"/>
    <n v="1286"/>
    <x v="548"/>
    <n v="135"/>
    <n v="451"/>
    <n v="147"/>
    <n v="514"/>
    <n v="116"/>
    <n v="363"/>
    <n v="147"/>
    <n v="484"/>
    <n v="107"/>
    <n v="350"/>
    <n v="526"/>
    <n v="1695"/>
    <n v="108"/>
    <n v="307"/>
    <n v="86"/>
    <n v="76"/>
  </r>
  <r>
    <x v="1"/>
    <x v="2"/>
    <x v="6"/>
    <x v="75"/>
    <n v="371"/>
    <x v="549"/>
    <n v="43"/>
    <n v="147"/>
    <n v="56"/>
    <n v="204"/>
    <n v="56"/>
    <n v="199"/>
    <n v="38"/>
    <n v="133"/>
    <n v="39"/>
    <n v="112"/>
    <n v="108"/>
    <n v="327"/>
    <n v="31"/>
    <n v="52"/>
    <n v="43"/>
    <n v="42"/>
  </r>
  <r>
    <x v="1"/>
    <x v="2"/>
    <x v="6"/>
    <x v="76"/>
    <n v="532"/>
    <x v="475"/>
    <n v="64"/>
    <n v="213"/>
    <n v="38"/>
    <n v="139"/>
    <n v="74"/>
    <n v="252"/>
    <n v="50"/>
    <n v="184"/>
    <n v="96"/>
    <n v="293"/>
    <n v="180"/>
    <n v="588"/>
    <n v="30"/>
    <n v="58"/>
    <n v="42"/>
    <n v="40"/>
  </r>
  <r>
    <x v="1"/>
    <x v="2"/>
    <x v="6"/>
    <x v="77"/>
    <n v="466"/>
    <x v="550"/>
    <n v="82"/>
    <n v="293"/>
    <n v="73"/>
    <n v="279"/>
    <n v="61"/>
    <n v="216"/>
    <n v="42"/>
    <n v="153"/>
    <n v="55"/>
    <n v="194"/>
    <n v="129"/>
    <n v="412"/>
    <n v="24"/>
    <n v="69"/>
    <n v="40"/>
    <n v="38"/>
  </r>
  <r>
    <x v="1"/>
    <x v="2"/>
    <x v="6"/>
    <x v="78"/>
    <n v="428"/>
    <x v="551"/>
    <n v="29"/>
    <n v="85"/>
    <n v="35"/>
    <n v="138"/>
    <n v="34"/>
    <n v="106"/>
    <n v="26"/>
    <n v="97"/>
    <n v="45"/>
    <n v="145"/>
    <n v="232"/>
    <n v="759"/>
    <n v="27"/>
    <n v="67"/>
    <n v="26"/>
    <n v="27"/>
  </r>
  <r>
    <x v="1"/>
    <x v="2"/>
    <x v="6"/>
    <x v="79"/>
    <n v="375"/>
    <x v="552"/>
    <n v="28"/>
    <n v="95"/>
    <n v="44"/>
    <n v="174"/>
    <n v="35"/>
    <n v="141"/>
    <n v="32"/>
    <n v="114"/>
    <n v="33"/>
    <n v="119"/>
    <n v="162"/>
    <n v="560"/>
    <n v="41"/>
    <n v="106"/>
    <n v="33"/>
    <n v="32"/>
  </r>
  <r>
    <x v="1"/>
    <x v="2"/>
    <x v="6"/>
    <x v="80"/>
    <n v="508"/>
    <x v="319"/>
    <n v="36"/>
    <n v="134"/>
    <n v="89"/>
    <n v="340"/>
    <n v="62"/>
    <n v="228"/>
    <n v="57"/>
    <n v="202"/>
    <n v="78"/>
    <n v="258"/>
    <n v="154"/>
    <n v="498"/>
    <n v="32"/>
    <n v="56"/>
    <n v="43"/>
    <n v="49"/>
  </r>
  <r>
    <x v="1"/>
    <x v="2"/>
    <x v="6"/>
    <x v="81"/>
    <n v="238"/>
    <x v="553"/>
    <n v="69"/>
    <n v="246"/>
    <n v="30"/>
    <n v="99"/>
    <n v="27"/>
    <n v="85"/>
    <n v="21"/>
    <n v="62"/>
    <n v="17"/>
    <n v="58"/>
    <n v="62"/>
    <n v="214"/>
    <n v="12"/>
    <n v="31"/>
    <n v="19"/>
    <n v="19"/>
  </r>
  <r>
    <x v="1"/>
    <x v="2"/>
    <x v="6"/>
    <x v="82"/>
    <n v="369"/>
    <x v="554"/>
    <n v="37"/>
    <n v="122"/>
    <n v="30"/>
    <n v="112"/>
    <n v="39"/>
    <n v="152"/>
    <n v="24"/>
    <n v="87"/>
    <n v="56"/>
    <n v="201"/>
    <n v="123"/>
    <n v="436"/>
    <n v="60"/>
    <n v="154"/>
    <n v="29"/>
    <n v="27"/>
  </r>
  <r>
    <x v="1"/>
    <x v="2"/>
    <x v="6"/>
    <x v="83"/>
    <n v="218"/>
    <x v="555"/>
    <n v="51"/>
    <n v="154"/>
    <n v="25"/>
    <n v="89"/>
    <n v="25"/>
    <n v="82"/>
    <n v="30"/>
    <n v="96"/>
    <n v="17"/>
    <n v="51"/>
    <n v="42"/>
    <n v="144"/>
    <n v="28"/>
    <n v="65"/>
    <n v="23"/>
    <n v="25"/>
  </r>
  <r>
    <x v="1"/>
    <x v="2"/>
    <x v="6"/>
    <x v="84"/>
    <n v="385"/>
    <x v="556"/>
    <n v="35"/>
    <n v="137"/>
    <n v="36"/>
    <n v="137"/>
    <n v="44"/>
    <n v="157"/>
    <n v="32"/>
    <n v="123"/>
    <n v="44"/>
    <n v="154"/>
    <n v="161"/>
    <n v="569"/>
    <n v="33"/>
    <n v="93"/>
    <n v="35"/>
    <n v="33"/>
  </r>
  <r>
    <x v="1"/>
    <x v="2"/>
    <x v="6"/>
    <x v="85"/>
    <n v="502"/>
    <x v="557"/>
    <n v="79"/>
    <n v="303"/>
    <n v="42"/>
    <n v="167"/>
    <n v="32"/>
    <n v="128"/>
    <n v="59"/>
    <n v="237"/>
    <n v="65"/>
    <n v="251"/>
    <n v="142"/>
    <n v="461"/>
    <n v="83"/>
    <n v="230"/>
    <n v="58"/>
    <n v="56"/>
  </r>
  <r>
    <x v="1"/>
    <x v="2"/>
    <x v="6"/>
    <x v="86"/>
    <n v="767"/>
    <x v="224"/>
    <n v="54"/>
    <n v="187"/>
    <n v="70"/>
    <n v="266"/>
    <n v="74"/>
    <n v="282"/>
    <n v="67"/>
    <n v="224"/>
    <n v="79"/>
    <n v="257"/>
    <n v="340"/>
    <n v="1171"/>
    <n v="83"/>
    <n v="224"/>
    <n v="63"/>
    <n v="55"/>
  </r>
  <r>
    <x v="1"/>
    <x v="2"/>
    <x v="6"/>
    <x v="87"/>
    <n v="1203"/>
    <x v="558"/>
    <n v="71"/>
    <n v="235"/>
    <n v="62"/>
    <n v="220"/>
    <n v="89"/>
    <n v="339"/>
    <n v="91"/>
    <n v="320"/>
    <n v="103"/>
    <n v="385"/>
    <n v="535"/>
    <n v="1878"/>
    <n v="252"/>
    <n v="777"/>
    <n v="97"/>
    <n v="100"/>
  </r>
  <r>
    <x v="1"/>
    <x v="2"/>
    <x v="6"/>
    <x v="88"/>
    <n v="751"/>
    <x v="559"/>
    <n v="122"/>
    <n v="423"/>
    <n v="81"/>
    <n v="312"/>
    <n v="86"/>
    <n v="328"/>
    <n v="55"/>
    <n v="208"/>
    <n v="68"/>
    <n v="248"/>
    <n v="274"/>
    <n v="1012"/>
    <n v="65"/>
    <n v="155"/>
    <n v="50"/>
    <n v="52"/>
  </r>
  <r>
    <x v="1"/>
    <x v="2"/>
    <x v="6"/>
    <x v="89"/>
    <n v="344"/>
    <x v="560"/>
    <n v="39"/>
    <n v="174"/>
    <n v="31"/>
    <n v="132"/>
    <n v="29"/>
    <n v="111"/>
    <n v="23"/>
    <n v="95"/>
    <n v="61"/>
    <n v="251"/>
    <n v="94"/>
    <n v="329"/>
    <n v="67"/>
    <n v="183"/>
    <n v="25"/>
    <n v="23"/>
  </r>
  <r>
    <x v="1"/>
    <x v="2"/>
    <x v="6"/>
    <x v="90"/>
    <n v="200"/>
    <x v="555"/>
    <n v="16"/>
    <n v="63"/>
    <n v="9"/>
    <n v="41"/>
    <n v="25"/>
    <n v="91"/>
    <n v="13"/>
    <n v="41"/>
    <n v="34"/>
    <n v="120"/>
    <n v="86"/>
    <n v="293"/>
    <n v="17"/>
    <n v="32"/>
    <n v="9"/>
    <n v="8"/>
  </r>
  <r>
    <x v="1"/>
    <x v="2"/>
    <x v="6"/>
    <x v="91"/>
    <n v="627"/>
    <x v="561"/>
    <n v="26"/>
    <n v="91"/>
    <n v="41"/>
    <n v="161"/>
    <n v="74"/>
    <n v="288"/>
    <n v="60"/>
    <n v="206"/>
    <n v="101"/>
    <n v="324"/>
    <n v="302"/>
    <n v="993"/>
    <n v="23"/>
    <n v="40"/>
    <n v="51"/>
    <n v="50"/>
  </r>
  <r>
    <x v="1"/>
    <x v="2"/>
    <x v="6"/>
    <x v="92"/>
    <n v="280"/>
    <x v="562"/>
    <n v="6"/>
    <n v="23"/>
    <n v="17"/>
    <n v="65"/>
    <n v="34"/>
    <n v="96"/>
    <n v="20"/>
    <n v="56"/>
    <n v="31"/>
    <n v="95"/>
    <n v="153"/>
    <n v="493"/>
    <n v="19"/>
    <n v="58"/>
    <n v="22"/>
    <n v="17"/>
  </r>
  <r>
    <x v="1"/>
    <x v="2"/>
    <x v="7"/>
    <x v="93"/>
    <n v="1479"/>
    <x v="563"/>
    <n v="93"/>
    <n v="395"/>
    <n v="75"/>
    <n v="300"/>
    <n v="105"/>
    <n v="401"/>
    <n v="114"/>
    <n v="406"/>
    <n v="126"/>
    <n v="435"/>
    <n v="806"/>
    <n v="2673"/>
    <n v="160"/>
    <n v="419"/>
    <n v="125"/>
    <n v="114"/>
  </r>
  <r>
    <x v="1"/>
    <x v="2"/>
    <x v="7"/>
    <x v="94"/>
    <n v="372"/>
    <x v="93"/>
    <n v="10"/>
    <n v="32"/>
    <n v="59"/>
    <n v="162"/>
    <n v="32"/>
    <n v="108"/>
    <n v="33"/>
    <n v="87"/>
    <n v="32"/>
    <n v="112"/>
    <n v="178"/>
    <n v="554"/>
    <n v="28"/>
    <n v="56"/>
    <n v="21"/>
    <n v="17"/>
  </r>
  <r>
    <x v="1"/>
    <x v="2"/>
    <x v="7"/>
    <x v="95"/>
    <n v="752"/>
    <x v="564"/>
    <n v="17"/>
    <n v="69"/>
    <n v="28"/>
    <n v="120"/>
    <n v="47"/>
    <n v="182"/>
    <n v="63"/>
    <n v="214"/>
    <n v="63"/>
    <n v="215"/>
    <n v="496"/>
    <n v="1514"/>
    <n v="38"/>
    <n v="74"/>
    <n v="47"/>
    <n v="38"/>
  </r>
  <r>
    <x v="1"/>
    <x v="2"/>
    <x v="7"/>
    <x v="96"/>
    <n v="382"/>
    <x v="565"/>
    <n v="6"/>
    <n v="28"/>
    <n v="9"/>
    <n v="43"/>
    <n v="20"/>
    <n v="71"/>
    <n v="6"/>
    <n v="16"/>
    <n v="45"/>
    <n v="168"/>
    <n v="256"/>
    <n v="959"/>
    <n v="40"/>
    <n v="145"/>
    <n v="47"/>
    <n v="48"/>
  </r>
  <r>
    <x v="1"/>
    <x v="2"/>
    <x v="7"/>
    <x v="97"/>
    <n v="503"/>
    <x v="566"/>
    <n v="50"/>
    <n v="200"/>
    <n v="44"/>
    <n v="153"/>
    <n v="42"/>
    <n v="170"/>
    <n v="36"/>
    <n v="120"/>
    <n v="51"/>
    <n v="172"/>
    <n v="200"/>
    <n v="581"/>
    <n v="80"/>
    <n v="219"/>
    <n v="45"/>
    <n v="47"/>
  </r>
  <r>
    <x v="1"/>
    <x v="2"/>
    <x v="7"/>
    <x v="98"/>
    <n v="611"/>
    <x v="308"/>
    <n v="29"/>
    <n v="113"/>
    <n v="34"/>
    <n v="133"/>
    <n v="44"/>
    <n v="172"/>
    <n v="59"/>
    <n v="210"/>
    <n v="92"/>
    <n v="334"/>
    <n v="306"/>
    <n v="992"/>
    <n v="47"/>
    <n v="79"/>
    <n v="48"/>
    <n v="38"/>
  </r>
  <r>
    <x v="1"/>
    <x v="2"/>
    <x v="7"/>
    <x v="99"/>
    <n v="177"/>
    <x v="567"/>
    <n v="6"/>
    <n v="23"/>
    <n v="28"/>
    <n v="104"/>
    <n v="7"/>
    <n v="27"/>
    <n v="14"/>
    <n v="47"/>
    <n v="8"/>
    <n v="33"/>
    <n v="102"/>
    <n v="350"/>
    <n v="12"/>
    <n v="35"/>
    <n v="15"/>
    <n v="15"/>
  </r>
  <r>
    <x v="1"/>
    <x v="2"/>
    <x v="7"/>
    <x v="100"/>
    <n v="394"/>
    <x v="568"/>
    <n v="22"/>
    <n v="103"/>
    <n v="25"/>
    <n v="93"/>
    <n v="61"/>
    <n v="218"/>
    <n v="42"/>
    <n v="121"/>
    <n v="46"/>
    <n v="145"/>
    <n v="172"/>
    <n v="542"/>
    <n v="26"/>
    <n v="70"/>
    <n v="21"/>
    <n v="22"/>
  </r>
  <r>
    <x v="1"/>
    <x v="2"/>
    <x v="8"/>
    <x v="101"/>
    <n v="443"/>
    <x v="569"/>
    <n v="26"/>
    <n v="89"/>
    <n v="55"/>
    <n v="208"/>
    <n v="76"/>
    <n v="276"/>
    <n v="47"/>
    <n v="155"/>
    <n v="51"/>
    <n v="163"/>
    <n v="169"/>
    <n v="542"/>
    <n v="19"/>
    <n v="33"/>
    <n v="34"/>
    <n v="35"/>
  </r>
  <r>
    <x v="1"/>
    <x v="2"/>
    <x v="8"/>
    <x v="102"/>
    <n v="302"/>
    <x v="570"/>
    <n v="38"/>
    <n v="112"/>
    <n v="57"/>
    <n v="196"/>
    <n v="46"/>
    <n v="137"/>
    <n v="32"/>
    <n v="94"/>
    <n v="32"/>
    <n v="108"/>
    <n v="90"/>
    <n v="241"/>
    <n v="7"/>
    <n v="7"/>
    <n v="29"/>
    <n v="27"/>
  </r>
  <r>
    <x v="1"/>
    <x v="2"/>
    <x v="8"/>
    <x v="103"/>
    <n v="207"/>
    <x v="571"/>
    <n v="26"/>
    <n v="92"/>
    <n v="31"/>
    <n v="103"/>
    <n v="29"/>
    <n v="112"/>
    <n v="27"/>
    <n v="79"/>
    <n v="29"/>
    <n v="95"/>
    <n v="49"/>
    <n v="166"/>
    <n v="16"/>
    <n v="49"/>
    <n v="14"/>
    <n v="12"/>
  </r>
  <r>
    <x v="1"/>
    <x v="2"/>
    <x v="8"/>
    <x v="104"/>
    <n v="202"/>
    <x v="121"/>
    <n v="58"/>
    <n v="202"/>
    <n v="32"/>
    <n v="107"/>
    <n v="21"/>
    <n v="69"/>
    <n v="23"/>
    <n v="70"/>
    <n v="11"/>
    <n v="33"/>
    <n v="44"/>
    <n v="143"/>
    <n v="13"/>
    <n v="21"/>
    <n v="21"/>
    <n v="20"/>
  </r>
  <r>
    <x v="1"/>
    <x v="2"/>
    <x v="8"/>
    <x v="105"/>
    <n v="114"/>
    <x v="346"/>
    <n v="44"/>
    <n v="157"/>
    <n v="18"/>
    <n v="59"/>
    <n v="12"/>
    <n v="41"/>
    <n v="3"/>
    <n v="8"/>
    <n v="10"/>
    <n v="31"/>
    <n v="26"/>
    <n v="77"/>
    <n v="1"/>
    <n v="1"/>
    <n v="9"/>
    <n v="10"/>
  </r>
  <r>
    <x v="1"/>
    <x v="2"/>
    <x v="8"/>
    <x v="106"/>
    <n v="186"/>
    <x v="572"/>
    <n v="106"/>
    <n v="400"/>
    <n v="37"/>
    <n v="131"/>
    <n v="12"/>
    <n v="37"/>
    <n v="6"/>
    <n v="18"/>
    <n v="4"/>
    <n v="14"/>
    <n v="11"/>
    <n v="36"/>
    <n v="10"/>
    <n v="18"/>
    <n v="18"/>
    <n v="23"/>
  </r>
  <r>
    <x v="1"/>
    <x v="2"/>
    <x v="8"/>
    <x v="107"/>
    <n v="122"/>
    <x v="348"/>
    <n v="37"/>
    <n v="145"/>
    <n v="32"/>
    <n v="110"/>
    <n v="10"/>
    <n v="33"/>
    <n v="8"/>
    <n v="26"/>
    <n v="7"/>
    <n v="21"/>
    <n v="25"/>
    <n v="75"/>
    <n v="3"/>
    <n v="4"/>
    <n v="10"/>
    <n v="9"/>
  </r>
  <r>
    <x v="1"/>
    <x v="2"/>
    <x v="8"/>
    <x v="108"/>
    <n v="168"/>
    <x v="573"/>
    <n v="44"/>
    <n v="165"/>
    <n v="33"/>
    <n v="116"/>
    <n v="23"/>
    <n v="85"/>
    <n v="10"/>
    <n v="35"/>
    <n v="14"/>
    <n v="45"/>
    <n v="40"/>
    <n v="132"/>
    <n v="4"/>
    <n v="8"/>
    <n v="14"/>
    <n v="15"/>
  </r>
  <r>
    <x v="1"/>
    <x v="2"/>
    <x v="8"/>
    <x v="109"/>
    <n v="386"/>
    <x v="574"/>
    <n v="82"/>
    <n v="310"/>
    <n v="38"/>
    <n v="149"/>
    <n v="49"/>
    <n v="154"/>
    <n v="55"/>
    <n v="160"/>
    <n v="27"/>
    <n v="91"/>
    <n v="111"/>
    <n v="370"/>
    <n v="24"/>
    <n v="43"/>
    <n v="42"/>
    <n v="46"/>
  </r>
  <r>
    <x v="1"/>
    <x v="2"/>
    <x v="8"/>
    <x v="110"/>
    <n v="83"/>
    <x v="575"/>
    <n v="7"/>
    <n v="29"/>
    <n v="18"/>
    <n v="66"/>
    <n v="16"/>
    <n v="61"/>
    <n v="6"/>
    <n v="21"/>
    <n v="4"/>
    <n v="15"/>
    <n v="28"/>
    <n v="96"/>
    <n v="4"/>
    <n v="4"/>
    <n v="9"/>
    <n v="8"/>
  </r>
  <r>
    <x v="1"/>
    <x v="2"/>
    <x v="8"/>
    <x v="111"/>
    <n v="126"/>
    <x v="576"/>
    <n v="31"/>
    <n v="129"/>
    <n v="17"/>
    <n v="62"/>
    <n v="19"/>
    <n v="61"/>
    <n v="13"/>
    <n v="57"/>
    <n v="11"/>
    <n v="30"/>
    <n v="32"/>
    <n v="105"/>
    <n v="3"/>
    <n v="3"/>
    <n v="11"/>
    <n v="11"/>
  </r>
  <r>
    <x v="1"/>
    <x v="2"/>
    <x v="8"/>
    <x v="112"/>
    <n v="161"/>
    <x v="577"/>
    <n v="54"/>
    <n v="189"/>
    <n v="22"/>
    <n v="87"/>
    <n v="22"/>
    <n v="80"/>
    <n v="11"/>
    <n v="38"/>
    <n v="13"/>
    <n v="38"/>
    <n v="32"/>
    <n v="81"/>
    <n v="7"/>
    <n v="8"/>
    <n v="16"/>
    <n v="11"/>
  </r>
  <r>
    <x v="1"/>
    <x v="2"/>
    <x v="8"/>
    <x v="113"/>
    <n v="144"/>
    <x v="578"/>
    <n v="41"/>
    <n v="155"/>
    <n v="24"/>
    <n v="96"/>
    <n v="24"/>
    <n v="70"/>
    <n v="13"/>
    <n v="41"/>
    <n v="9"/>
    <n v="28"/>
    <n v="20"/>
    <n v="45"/>
    <n v="13"/>
    <n v="14"/>
    <n v="13"/>
    <n v="13"/>
  </r>
  <r>
    <x v="1"/>
    <x v="2"/>
    <x v="8"/>
    <x v="114"/>
    <n v="118"/>
    <x v="114"/>
    <n v="18"/>
    <n v="58"/>
    <n v="18"/>
    <n v="71"/>
    <n v="20"/>
    <n v="63"/>
    <n v="7"/>
    <n v="25"/>
    <n v="15"/>
    <n v="45"/>
    <n v="37"/>
    <n v="121"/>
    <n v="3"/>
    <n v="3"/>
    <n v="2"/>
    <n v="1"/>
  </r>
  <r>
    <x v="1"/>
    <x v="2"/>
    <x v="8"/>
    <x v="115"/>
    <n v="105"/>
    <x v="579"/>
    <n v="38"/>
    <n v="166"/>
    <n v="18"/>
    <n v="66"/>
    <n v="13"/>
    <n v="45"/>
    <n v="5"/>
    <n v="19"/>
    <n v="13"/>
    <n v="36"/>
    <n v="12"/>
    <n v="40"/>
    <n v="6"/>
    <n v="9"/>
    <n v="14"/>
    <n v="16"/>
  </r>
  <r>
    <x v="1"/>
    <x v="2"/>
    <x v="8"/>
    <x v="116"/>
    <n v="49"/>
    <x v="580"/>
    <n v="10"/>
    <n v="39"/>
    <n v="3"/>
    <n v="10"/>
    <n v="9"/>
    <n v="31"/>
    <n v="1"/>
    <n v="1"/>
    <n v="4"/>
    <n v="12"/>
    <n v="16"/>
    <n v="52"/>
    <n v="6"/>
    <n v="8"/>
    <n v="5"/>
    <n v="5"/>
  </r>
  <r>
    <x v="1"/>
    <x v="2"/>
    <x v="8"/>
    <x v="117"/>
    <n v="122"/>
    <x v="581"/>
    <n v="53"/>
    <n v="187"/>
    <n v="21"/>
    <n v="80"/>
    <n v="18"/>
    <n v="56"/>
    <n v="9"/>
    <n v="24"/>
    <n v="6"/>
    <n v="19"/>
    <n v="11"/>
    <n v="27"/>
    <n v="4"/>
    <n v="4"/>
    <n v="9"/>
    <n v="9"/>
  </r>
  <r>
    <x v="1"/>
    <x v="2"/>
    <x v="8"/>
    <x v="118"/>
    <n v="87"/>
    <x v="582"/>
    <n v="6"/>
    <n v="31"/>
    <n v="14"/>
    <n v="58"/>
    <n v="17"/>
    <n v="47"/>
    <n v="8"/>
    <n v="32"/>
    <n v="6"/>
    <n v="18"/>
    <n v="33"/>
    <n v="100"/>
    <n v="3"/>
    <n v="5"/>
    <n v="4"/>
    <n v="4"/>
  </r>
  <r>
    <x v="1"/>
    <x v="2"/>
    <x v="8"/>
    <x v="119"/>
    <n v="77"/>
    <x v="583"/>
    <n v="29"/>
    <n v="109"/>
    <n v="29"/>
    <n v="88"/>
    <n v="2"/>
    <n v="5"/>
    <n v="1"/>
    <n v="3"/>
    <n v="8"/>
    <n v="27"/>
    <n v="6"/>
    <n v="16"/>
    <n v="2"/>
    <n v="4"/>
    <n v="7"/>
    <n v="8"/>
  </r>
  <r>
    <x v="1"/>
    <x v="2"/>
    <x v="8"/>
    <x v="120"/>
    <n v="92"/>
    <x v="584"/>
    <n v="31"/>
    <n v="111"/>
    <n v="15"/>
    <n v="52"/>
    <n v="10"/>
    <n v="35"/>
    <n v="8"/>
    <n v="25"/>
    <n v="4"/>
    <n v="15"/>
    <n v="20"/>
    <n v="68"/>
    <n v="4"/>
    <n v="5"/>
    <n v="6"/>
    <n v="4"/>
  </r>
  <r>
    <x v="1"/>
    <x v="2"/>
    <x v="8"/>
    <x v="121"/>
    <n v="81"/>
    <x v="585"/>
    <n v="24"/>
    <n v="84"/>
    <n v="12"/>
    <n v="37"/>
    <n v="13"/>
    <n v="51"/>
    <n v="5"/>
    <n v="18"/>
    <n v="11"/>
    <n v="43"/>
    <n v="14"/>
    <n v="47"/>
    <n v="2"/>
    <n v="2"/>
    <n v="7"/>
    <n v="7"/>
  </r>
  <r>
    <x v="1"/>
    <x v="2"/>
    <x v="8"/>
    <x v="122"/>
    <n v="192"/>
    <x v="121"/>
    <n v="22"/>
    <n v="66"/>
    <n v="17"/>
    <n v="69"/>
    <n v="39"/>
    <n v="149"/>
    <n v="19"/>
    <n v="72"/>
    <n v="27"/>
    <n v="86"/>
    <n v="55"/>
    <n v="188"/>
    <n v="13"/>
    <n v="15"/>
    <n v="23"/>
    <n v="33"/>
  </r>
  <r>
    <x v="1"/>
    <x v="2"/>
    <x v="8"/>
    <x v="123"/>
    <n v="41"/>
    <x v="122"/>
    <n v="6"/>
    <n v="22"/>
    <n v="8"/>
    <n v="25"/>
    <n v="5"/>
    <n v="18"/>
    <n v="3"/>
    <n v="8"/>
    <n v="5"/>
    <n v="16"/>
    <n v="11"/>
    <n v="29"/>
    <n v="3"/>
    <n v="3"/>
    <n v="3"/>
    <n v="3"/>
  </r>
  <r>
    <x v="1"/>
    <x v="2"/>
    <x v="8"/>
    <x v="124"/>
    <n v="71"/>
    <x v="586"/>
    <n v="9"/>
    <n v="35"/>
    <n v="9"/>
    <n v="33"/>
    <n v="0"/>
    <n v="0"/>
    <n v="3"/>
    <n v="10"/>
    <n v="18"/>
    <n v="50"/>
    <n v="30"/>
    <n v="82"/>
    <n v="2"/>
    <n v="2"/>
    <n v="8"/>
    <n v="7"/>
  </r>
  <r>
    <x v="1"/>
    <x v="2"/>
    <x v="9"/>
    <x v="125"/>
    <n v="4921"/>
    <x v="587"/>
    <n v="284"/>
    <n v="1040"/>
    <n v="305"/>
    <n v="1191"/>
    <n v="266"/>
    <n v="1022"/>
    <n v="287"/>
    <n v="1225"/>
    <n v="422"/>
    <n v="1635"/>
    <n v="2425"/>
    <n v="8829"/>
    <n v="932"/>
    <n v="3010"/>
    <n v="363"/>
    <n v="336"/>
  </r>
  <r>
    <x v="1"/>
    <x v="2"/>
    <x v="9"/>
    <x v="126"/>
    <n v="3109"/>
    <x v="588"/>
    <n v="228"/>
    <n v="968"/>
    <n v="209"/>
    <n v="836"/>
    <n v="188"/>
    <n v="688"/>
    <n v="178"/>
    <n v="726"/>
    <n v="337"/>
    <n v="1282"/>
    <n v="1666"/>
    <n v="5708"/>
    <n v="303"/>
    <n v="718"/>
    <n v="238"/>
    <n v="212"/>
  </r>
  <r>
    <x v="1"/>
    <x v="2"/>
    <x v="9"/>
    <x v="127"/>
    <n v="1414"/>
    <x v="589"/>
    <n v="61"/>
    <n v="257"/>
    <n v="60"/>
    <n v="259"/>
    <n v="79"/>
    <n v="269"/>
    <n v="74"/>
    <n v="243"/>
    <n v="148"/>
    <n v="509"/>
    <n v="865"/>
    <n v="2805"/>
    <n v="127"/>
    <n v="298"/>
    <n v="123"/>
    <n v="103"/>
  </r>
  <r>
    <x v="1"/>
    <x v="2"/>
    <x v="9"/>
    <x v="128"/>
    <n v="838"/>
    <x v="590"/>
    <n v="19"/>
    <n v="54"/>
    <n v="29"/>
    <n v="109"/>
    <n v="74"/>
    <n v="262"/>
    <n v="64"/>
    <n v="219"/>
    <n v="47"/>
    <n v="166"/>
    <n v="573"/>
    <n v="1721"/>
    <n v="32"/>
    <n v="63"/>
    <n v="47"/>
    <n v="38"/>
  </r>
  <r>
    <x v="1"/>
    <x v="2"/>
    <x v="9"/>
    <x v="129"/>
    <n v="837"/>
    <x v="496"/>
    <n v="53"/>
    <n v="224"/>
    <n v="55"/>
    <n v="232"/>
    <n v="57"/>
    <n v="218"/>
    <n v="50"/>
    <n v="171"/>
    <n v="111"/>
    <n v="396"/>
    <n v="445"/>
    <n v="1429"/>
    <n v="66"/>
    <n v="147"/>
    <n v="65"/>
    <n v="54"/>
  </r>
  <r>
    <x v="1"/>
    <x v="2"/>
    <x v="9"/>
    <x v="130"/>
    <n v="849"/>
    <x v="591"/>
    <n v="11"/>
    <n v="28"/>
    <n v="56"/>
    <n v="208"/>
    <n v="34"/>
    <n v="134"/>
    <n v="30"/>
    <n v="95"/>
    <n v="70"/>
    <n v="223"/>
    <n v="595"/>
    <n v="1900"/>
    <n v="53"/>
    <n v="108"/>
    <n v="45"/>
    <n v="39"/>
  </r>
  <r>
    <x v="1"/>
    <x v="2"/>
    <x v="9"/>
    <x v="131"/>
    <n v="1066"/>
    <x v="592"/>
    <n v="82"/>
    <n v="311"/>
    <n v="50"/>
    <n v="209"/>
    <n v="56"/>
    <n v="214"/>
    <n v="74"/>
    <n v="270"/>
    <n v="75"/>
    <n v="260"/>
    <n v="623"/>
    <n v="2058"/>
    <n v="106"/>
    <n v="223"/>
    <n v="67"/>
    <n v="56"/>
  </r>
  <r>
    <x v="1"/>
    <x v="2"/>
    <x v="9"/>
    <x v="132"/>
    <n v="1485"/>
    <x v="593"/>
    <n v="68"/>
    <n v="263"/>
    <n v="48"/>
    <n v="196"/>
    <n v="60"/>
    <n v="243"/>
    <n v="67"/>
    <n v="219"/>
    <n v="170"/>
    <n v="601"/>
    <n v="977"/>
    <n v="3095"/>
    <n v="95"/>
    <n v="237"/>
    <n v="97"/>
    <n v="76"/>
  </r>
  <r>
    <x v="1"/>
    <x v="2"/>
    <x v="9"/>
    <x v="133"/>
    <n v="936"/>
    <x v="594"/>
    <n v="46"/>
    <n v="145"/>
    <n v="46"/>
    <n v="159"/>
    <n v="64"/>
    <n v="214"/>
    <n v="60"/>
    <n v="223"/>
    <n v="91"/>
    <n v="318"/>
    <n v="576"/>
    <n v="1890"/>
    <n v="53"/>
    <n v="138"/>
    <n v="56"/>
    <n v="49"/>
  </r>
  <r>
    <x v="1"/>
    <x v="2"/>
    <x v="9"/>
    <x v="134"/>
    <n v="1240"/>
    <x v="595"/>
    <n v="31"/>
    <n v="106"/>
    <n v="39"/>
    <n v="139"/>
    <n v="53"/>
    <n v="190"/>
    <n v="48"/>
    <n v="179"/>
    <n v="128"/>
    <n v="430"/>
    <n v="840"/>
    <n v="2612"/>
    <n v="101"/>
    <n v="213"/>
    <n v="96"/>
    <n v="68"/>
  </r>
  <r>
    <x v="1"/>
    <x v="2"/>
    <x v="9"/>
    <x v="135"/>
    <n v="1204"/>
    <x v="596"/>
    <n v="54"/>
    <n v="219"/>
    <n v="75"/>
    <n v="282"/>
    <n v="81"/>
    <n v="296"/>
    <n v="60"/>
    <n v="193"/>
    <n v="95"/>
    <n v="319"/>
    <n v="776"/>
    <n v="2432"/>
    <n v="63"/>
    <n v="106"/>
    <n v="85"/>
    <n v="83"/>
  </r>
  <r>
    <x v="1"/>
    <x v="2"/>
    <x v="9"/>
    <x v="136"/>
    <n v="506"/>
    <x v="597"/>
    <n v="17"/>
    <n v="70"/>
    <n v="19"/>
    <n v="91"/>
    <n v="36"/>
    <n v="143"/>
    <n v="38"/>
    <n v="143"/>
    <n v="54"/>
    <n v="167"/>
    <n v="319"/>
    <n v="974"/>
    <n v="23"/>
    <n v="38"/>
    <n v="42"/>
    <n v="38"/>
  </r>
  <r>
    <x v="1"/>
    <x v="2"/>
    <x v="9"/>
    <x v="137"/>
    <n v="1846"/>
    <x v="598"/>
    <n v="33"/>
    <n v="136"/>
    <n v="44"/>
    <n v="173"/>
    <n v="60"/>
    <n v="209"/>
    <n v="43"/>
    <n v="154"/>
    <n v="198"/>
    <n v="695"/>
    <n v="1266"/>
    <n v="4376"/>
    <n v="202"/>
    <n v="516"/>
    <n v="134"/>
    <n v="108"/>
  </r>
  <r>
    <x v="1"/>
    <x v="2"/>
    <x v="9"/>
    <x v="138"/>
    <n v="430"/>
    <x v="599"/>
    <n v="15"/>
    <n v="54"/>
    <n v="28"/>
    <n v="106"/>
    <n v="33"/>
    <n v="113"/>
    <n v="42"/>
    <n v="143"/>
    <n v="56"/>
    <n v="181"/>
    <n v="233"/>
    <n v="655"/>
    <n v="23"/>
    <n v="49"/>
    <n v="17"/>
    <n v="18"/>
  </r>
  <r>
    <x v="1"/>
    <x v="2"/>
    <x v="9"/>
    <x v="139"/>
    <n v="775"/>
    <x v="600"/>
    <n v="14"/>
    <n v="66"/>
    <n v="27"/>
    <n v="94"/>
    <n v="56"/>
    <n v="223"/>
    <n v="46"/>
    <n v="160"/>
    <n v="64"/>
    <n v="224"/>
    <n v="523"/>
    <n v="1568"/>
    <n v="45"/>
    <n v="85"/>
    <n v="51"/>
    <n v="39"/>
  </r>
  <r>
    <x v="1"/>
    <x v="2"/>
    <x v="9"/>
    <x v="140"/>
    <n v="587"/>
    <x v="601"/>
    <n v="10"/>
    <n v="31"/>
    <n v="22"/>
    <n v="94"/>
    <n v="31"/>
    <n v="121"/>
    <n v="46"/>
    <n v="152"/>
    <n v="47"/>
    <n v="161"/>
    <n v="381"/>
    <n v="1177"/>
    <n v="50"/>
    <n v="95"/>
    <n v="52"/>
    <n v="51"/>
  </r>
  <r>
    <x v="1"/>
    <x v="2"/>
    <x v="9"/>
    <x v="141"/>
    <n v="844"/>
    <x v="602"/>
    <n v="25"/>
    <n v="95"/>
    <n v="40"/>
    <n v="150"/>
    <n v="53"/>
    <n v="188"/>
    <n v="37"/>
    <n v="128"/>
    <n v="92"/>
    <n v="334"/>
    <n v="552"/>
    <n v="1681"/>
    <n v="45"/>
    <n v="90"/>
    <n v="42"/>
    <n v="41"/>
  </r>
  <r>
    <x v="1"/>
    <x v="2"/>
    <x v="9"/>
    <x v="142"/>
    <n v="1519"/>
    <x v="603"/>
    <n v="75"/>
    <n v="290"/>
    <n v="92"/>
    <n v="339"/>
    <n v="64"/>
    <n v="220"/>
    <n v="65"/>
    <n v="229"/>
    <n v="127"/>
    <n v="510"/>
    <n v="999"/>
    <n v="3320"/>
    <n v="97"/>
    <n v="212"/>
    <n v="75"/>
    <n v="65"/>
  </r>
  <r>
    <x v="1"/>
    <x v="2"/>
    <x v="9"/>
    <x v="143"/>
    <n v="499"/>
    <x v="604"/>
    <n v="26"/>
    <n v="92"/>
    <n v="26"/>
    <n v="96"/>
    <n v="28"/>
    <n v="113"/>
    <n v="31"/>
    <n v="103"/>
    <n v="59"/>
    <n v="196"/>
    <n v="306"/>
    <n v="929"/>
    <n v="23"/>
    <n v="44"/>
    <n v="23"/>
    <n v="19"/>
  </r>
  <r>
    <x v="1"/>
    <x v="2"/>
    <x v="9"/>
    <x v="144"/>
    <n v="793"/>
    <x v="605"/>
    <n v="43"/>
    <n v="199"/>
    <n v="66"/>
    <n v="245"/>
    <n v="45"/>
    <n v="168"/>
    <n v="74"/>
    <n v="244"/>
    <n v="53"/>
    <n v="150"/>
    <n v="462"/>
    <n v="1477"/>
    <n v="50"/>
    <n v="88"/>
    <n v="73"/>
    <n v="58"/>
  </r>
  <r>
    <x v="1"/>
    <x v="2"/>
    <x v="9"/>
    <x v="145"/>
    <n v="6449"/>
    <x v="606"/>
    <n v="113"/>
    <n v="449"/>
    <n v="114"/>
    <n v="434"/>
    <n v="111"/>
    <n v="447"/>
    <n v="134"/>
    <n v="530"/>
    <n v="748"/>
    <n v="2963"/>
    <n v="4611"/>
    <n v="16637"/>
    <n v="618"/>
    <n v="1721"/>
    <n v="378"/>
    <n v="298"/>
  </r>
  <r>
    <x v="1"/>
    <x v="2"/>
    <x v="9"/>
    <x v="146"/>
    <n v="1243"/>
    <x v="607"/>
    <n v="56"/>
    <n v="234"/>
    <n v="48"/>
    <n v="185"/>
    <n v="68"/>
    <n v="272"/>
    <n v="57"/>
    <n v="181"/>
    <n v="203"/>
    <n v="701"/>
    <n v="699"/>
    <n v="2243"/>
    <n v="112"/>
    <n v="221"/>
    <n v="88"/>
    <n v="71"/>
  </r>
  <r>
    <x v="1"/>
    <x v="2"/>
    <x v="9"/>
    <x v="147"/>
    <n v="994"/>
    <x v="608"/>
    <n v="75"/>
    <n v="293"/>
    <n v="81"/>
    <n v="318"/>
    <n v="110"/>
    <n v="408"/>
    <n v="99"/>
    <n v="369"/>
    <n v="96"/>
    <n v="340"/>
    <n v="470"/>
    <n v="1512"/>
    <n v="63"/>
    <n v="163"/>
    <n v="123"/>
    <n v="102"/>
  </r>
  <r>
    <x v="1"/>
    <x v="2"/>
    <x v="9"/>
    <x v="148"/>
    <n v="1133"/>
    <x v="609"/>
    <n v="82"/>
    <n v="299"/>
    <n v="95"/>
    <n v="372"/>
    <n v="109"/>
    <n v="412"/>
    <n v="94"/>
    <n v="339"/>
    <n v="96"/>
    <n v="327"/>
    <n v="554"/>
    <n v="1806"/>
    <n v="103"/>
    <n v="248"/>
    <n v="83"/>
    <n v="77"/>
  </r>
  <r>
    <x v="1"/>
    <x v="2"/>
    <x v="9"/>
    <x v="149"/>
    <n v="343"/>
    <x v="610"/>
    <n v="20"/>
    <n v="66"/>
    <n v="15"/>
    <n v="55"/>
    <n v="30"/>
    <n v="122"/>
    <n v="34"/>
    <n v="103"/>
    <n v="46"/>
    <n v="159"/>
    <n v="171"/>
    <n v="561"/>
    <n v="27"/>
    <n v="62"/>
    <n v="28"/>
    <n v="28"/>
  </r>
  <r>
    <x v="1"/>
    <x v="2"/>
    <x v="10"/>
    <x v="150"/>
    <n v="3270"/>
    <x v="611"/>
    <n v="149"/>
    <n v="561"/>
    <n v="129"/>
    <n v="496"/>
    <n v="117"/>
    <n v="446"/>
    <n v="222"/>
    <n v="941"/>
    <n v="345"/>
    <n v="1408"/>
    <n v="1675"/>
    <n v="6076"/>
    <n v="633"/>
    <n v="1874"/>
    <n v="282"/>
    <n v="249"/>
  </r>
  <r>
    <x v="1"/>
    <x v="2"/>
    <x v="10"/>
    <x v="151"/>
    <n v="2553"/>
    <x v="612"/>
    <n v="95"/>
    <n v="336"/>
    <n v="94"/>
    <n v="362"/>
    <n v="109"/>
    <n v="419"/>
    <n v="173"/>
    <n v="692"/>
    <n v="234"/>
    <n v="898"/>
    <n v="1556"/>
    <n v="5504"/>
    <n v="292"/>
    <n v="820"/>
    <n v="166"/>
    <n v="139"/>
  </r>
  <r>
    <x v="1"/>
    <x v="2"/>
    <x v="10"/>
    <x v="152"/>
    <n v="984"/>
    <x v="25"/>
    <n v="15"/>
    <n v="46"/>
    <n v="27"/>
    <n v="103"/>
    <n v="37"/>
    <n v="130"/>
    <n v="26"/>
    <n v="86"/>
    <n v="112"/>
    <n v="368"/>
    <n v="692"/>
    <n v="2262"/>
    <n v="75"/>
    <n v="146"/>
    <n v="71"/>
    <n v="69"/>
  </r>
  <r>
    <x v="1"/>
    <x v="2"/>
    <x v="10"/>
    <x v="153"/>
    <n v="1707"/>
    <x v="613"/>
    <n v="35"/>
    <n v="123"/>
    <n v="47"/>
    <n v="179"/>
    <n v="50"/>
    <n v="176"/>
    <n v="80"/>
    <n v="317"/>
    <n v="141"/>
    <n v="508"/>
    <n v="1209"/>
    <n v="3945"/>
    <n v="145"/>
    <n v="323"/>
    <n v="113"/>
    <n v="94"/>
  </r>
  <r>
    <x v="1"/>
    <x v="2"/>
    <x v="10"/>
    <x v="154"/>
    <n v="817"/>
    <x v="614"/>
    <n v="24"/>
    <n v="82"/>
    <n v="31"/>
    <n v="111"/>
    <n v="52"/>
    <n v="197"/>
    <n v="24"/>
    <n v="91"/>
    <n v="66"/>
    <n v="230"/>
    <n v="551"/>
    <n v="1826"/>
    <n v="69"/>
    <n v="135"/>
    <n v="53"/>
    <n v="40"/>
  </r>
  <r>
    <x v="1"/>
    <x v="2"/>
    <x v="10"/>
    <x v="155"/>
    <n v="674"/>
    <x v="615"/>
    <n v="8"/>
    <n v="34"/>
    <n v="22"/>
    <n v="95"/>
    <n v="22"/>
    <n v="81"/>
    <n v="17"/>
    <n v="57"/>
    <n v="87"/>
    <n v="319"/>
    <n v="456"/>
    <n v="1526"/>
    <n v="62"/>
    <n v="112"/>
    <n v="49"/>
    <n v="35"/>
  </r>
  <r>
    <x v="1"/>
    <x v="2"/>
    <x v="10"/>
    <x v="156"/>
    <n v="1201"/>
    <x v="616"/>
    <n v="36"/>
    <n v="131"/>
    <n v="57"/>
    <n v="237"/>
    <n v="33"/>
    <n v="132"/>
    <n v="29"/>
    <n v="95"/>
    <n v="137"/>
    <n v="523"/>
    <n v="812"/>
    <n v="2657"/>
    <n v="97"/>
    <n v="198"/>
    <n v="98"/>
    <n v="75"/>
  </r>
  <r>
    <x v="1"/>
    <x v="2"/>
    <x v="10"/>
    <x v="157"/>
    <n v="697"/>
    <x v="617"/>
    <n v="11"/>
    <n v="45"/>
    <n v="23"/>
    <n v="91"/>
    <n v="29"/>
    <n v="111"/>
    <n v="17"/>
    <n v="51"/>
    <n v="69"/>
    <n v="249"/>
    <n v="503"/>
    <n v="1599"/>
    <n v="45"/>
    <n v="92"/>
    <n v="34"/>
    <n v="23"/>
  </r>
  <r>
    <x v="1"/>
    <x v="2"/>
    <x v="10"/>
    <x v="158"/>
    <n v="875"/>
    <x v="156"/>
    <n v="26"/>
    <n v="92"/>
    <n v="61"/>
    <n v="231"/>
    <n v="48"/>
    <n v="180"/>
    <n v="65"/>
    <n v="232"/>
    <n v="80"/>
    <n v="289"/>
    <n v="526"/>
    <n v="1651"/>
    <n v="69"/>
    <n v="127"/>
    <n v="77"/>
    <n v="81"/>
  </r>
  <r>
    <x v="1"/>
    <x v="2"/>
    <x v="10"/>
    <x v="159"/>
    <n v="484"/>
    <x v="618"/>
    <n v="10"/>
    <n v="38"/>
    <n v="10"/>
    <n v="39"/>
    <n v="13"/>
    <n v="48"/>
    <n v="16"/>
    <n v="59"/>
    <n v="34"/>
    <n v="129"/>
    <n v="359"/>
    <n v="1232"/>
    <n v="42"/>
    <n v="113"/>
    <n v="29"/>
    <n v="21"/>
  </r>
  <r>
    <x v="1"/>
    <x v="2"/>
    <x v="10"/>
    <x v="160"/>
    <n v="619"/>
    <x v="619"/>
    <n v="40"/>
    <n v="133"/>
    <n v="36"/>
    <n v="125"/>
    <n v="48"/>
    <n v="194"/>
    <n v="35"/>
    <n v="124"/>
    <n v="43"/>
    <n v="150"/>
    <n v="384"/>
    <n v="1227"/>
    <n v="33"/>
    <n v="62"/>
    <n v="40"/>
    <n v="35"/>
  </r>
  <r>
    <x v="1"/>
    <x v="2"/>
    <x v="10"/>
    <x v="161"/>
    <n v="721"/>
    <x v="620"/>
    <n v="20"/>
    <n v="65"/>
    <n v="31"/>
    <n v="124"/>
    <n v="55"/>
    <n v="192"/>
    <n v="44"/>
    <n v="141"/>
    <n v="63"/>
    <n v="197"/>
    <n v="457"/>
    <n v="1425"/>
    <n v="51"/>
    <n v="97"/>
    <n v="50"/>
    <n v="47"/>
  </r>
  <r>
    <x v="1"/>
    <x v="2"/>
    <x v="10"/>
    <x v="162"/>
    <n v="414"/>
    <x v="621"/>
    <n v="24"/>
    <n v="84"/>
    <n v="14"/>
    <n v="60"/>
    <n v="14"/>
    <n v="67"/>
    <n v="26"/>
    <n v="88"/>
    <n v="22"/>
    <n v="84"/>
    <n v="290"/>
    <n v="990"/>
    <n v="24"/>
    <n v="45"/>
    <n v="33"/>
    <n v="32"/>
  </r>
  <r>
    <x v="1"/>
    <x v="2"/>
    <x v="10"/>
    <x v="163"/>
    <n v="867"/>
    <x v="622"/>
    <n v="22"/>
    <n v="75"/>
    <n v="26"/>
    <n v="92"/>
    <n v="43"/>
    <n v="165"/>
    <n v="35"/>
    <n v="134"/>
    <n v="110"/>
    <n v="392"/>
    <n v="585"/>
    <n v="1928"/>
    <n v="46"/>
    <n v="101"/>
    <n v="70"/>
    <n v="52"/>
  </r>
  <r>
    <x v="1"/>
    <x v="2"/>
    <x v="10"/>
    <x v="164"/>
    <n v="1561"/>
    <x v="623"/>
    <n v="67"/>
    <n v="240"/>
    <n v="47"/>
    <n v="147"/>
    <n v="17"/>
    <n v="62"/>
    <n v="52"/>
    <n v="181"/>
    <n v="116"/>
    <n v="420"/>
    <n v="1105"/>
    <n v="3735"/>
    <n v="157"/>
    <n v="359"/>
    <n v="100"/>
    <n v="74"/>
  </r>
  <r>
    <x v="1"/>
    <x v="2"/>
    <x v="10"/>
    <x v="165"/>
    <n v="1371"/>
    <x v="624"/>
    <n v="55"/>
    <n v="190"/>
    <n v="41"/>
    <n v="124"/>
    <n v="43"/>
    <n v="171"/>
    <n v="62"/>
    <n v="245"/>
    <n v="103"/>
    <n v="361"/>
    <n v="973"/>
    <n v="3320"/>
    <n v="94"/>
    <n v="228"/>
    <n v="108"/>
    <n v="93"/>
  </r>
  <r>
    <x v="1"/>
    <x v="2"/>
    <x v="11"/>
    <x v="166"/>
    <n v="3226"/>
    <x v="625"/>
    <n v="142"/>
    <n v="514"/>
    <n v="105"/>
    <n v="396"/>
    <n v="80"/>
    <n v="293"/>
    <n v="142"/>
    <n v="509"/>
    <n v="331"/>
    <n v="1180"/>
    <n v="1941"/>
    <n v="6978"/>
    <n v="485"/>
    <n v="1326"/>
    <n v="201"/>
    <n v="157"/>
  </r>
  <r>
    <x v="1"/>
    <x v="2"/>
    <x v="11"/>
    <x v="167"/>
    <n v="4276"/>
    <x v="626"/>
    <n v="124"/>
    <n v="469"/>
    <n v="116"/>
    <n v="472"/>
    <n v="134"/>
    <n v="537"/>
    <n v="197"/>
    <n v="765"/>
    <n v="462"/>
    <n v="1769"/>
    <n v="2471"/>
    <n v="8727"/>
    <n v="772"/>
    <n v="2164"/>
    <n v="349"/>
    <n v="291"/>
  </r>
  <r>
    <x v="1"/>
    <x v="2"/>
    <x v="11"/>
    <x v="168"/>
    <n v="1529"/>
    <x v="627"/>
    <n v="98"/>
    <n v="344"/>
    <n v="78"/>
    <n v="271"/>
    <n v="98"/>
    <n v="329"/>
    <n v="107"/>
    <n v="347"/>
    <n v="130"/>
    <n v="457"/>
    <n v="830"/>
    <n v="2697"/>
    <n v="188"/>
    <n v="440"/>
    <n v="116"/>
    <n v="108"/>
  </r>
  <r>
    <x v="1"/>
    <x v="2"/>
    <x v="11"/>
    <x v="169"/>
    <n v="5727"/>
    <x v="628"/>
    <n v="430"/>
    <n v="1748"/>
    <n v="299"/>
    <n v="1176"/>
    <n v="224"/>
    <n v="880"/>
    <n v="306"/>
    <n v="1192"/>
    <n v="917"/>
    <n v="3537"/>
    <n v="2218"/>
    <n v="7984"/>
    <n v="1333"/>
    <n v="4182"/>
    <n v="403"/>
    <n v="345"/>
  </r>
  <r>
    <x v="1"/>
    <x v="2"/>
    <x v="11"/>
    <x v="170"/>
    <n v="322"/>
    <x v="168"/>
    <n v="18"/>
    <n v="65"/>
    <n v="17"/>
    <n v="70"/>
    <n v="12"/>
    <n v="39"/>
    <n v="18"/>
    <n v="56"/>
    <n v="48"/>
    <n v="143"/>
    <n v="184"/>
    <n v="522"/>
    <n v="25"/>
    <n v="47"/>
    <n v="40"/>
    <n v="44"/>
  </r>
  <r>
    <x v="1"/>
    <x v="2"/>
    <x v="11"/>
    <x v="171"/>
    <n v="408"/>
    <x v="629"/>
    <n v="14"/>
    <n v="42"/>
    <n v="14"/>
    <n v="58"/>
    <n v="27"/>
    <n v="105"/>
    <n v="17"/>
    <n v="62"/>
    <n v="23"/>
    <n v="89"/>
    <n v="282"/>
    <n v="851"/>
    <n v="31"/>
    <n v="60"/>
    <n v="58"/>
    <n v="48"/>
  </r>
  <r>
    <x v="1"/>
    <x v="2"/>
    <x v="11"/>
    <x v="172"/>
    <n v="556"/>
    <x v="424"/>
    <n v="18"/>
    <n v="52"/>
    <n v="20"/>
    <n v="79"/>
    <n v="23"/>
    <n v="86"/>
    <n v="30"/>
    <n v="123"/>
    <n v="31"/>
    <n v="101"/>
    <n v="355"/>
    <n v="1158"/>
    <n v="79"/>
    <n v="199"/>
    <n v="47"/>
    <n v="39"/>
  </r>
  <r>
    <x v="1"/>
    <x v="2"/>
    <x v="11"/>
    <x v="173"/>
    <n v="672"/>
    <x v="630"/>
    <n v="32"/>
    <n v="95"/>
    <n v="38"/>
    <n v="140"/>
    <n v="27"/>
    <n v="88"/>
    <n v="52"/>
    <n v="174"/>
    <n v="43"/>
    <n v="138"/>
    <n v="406"/>
    <n v="1277"/>
    <n v="74"/>
    <n v="144"/>
    <n v="73"/>
    <n v="51"/>
  </r>
  <r>
    <x v="1"/>
    <x v="2"/>
    <x v="11"/>
    <x v="174"/>
    <n v="752"/>
    <x v="631"/>
    <n v="36"/>
    <n v="122"/>
    <n v="39"/>
    <n v="125"/>
    <n v="29"/>
    <n v="106"/>
    <n v="35"/>
    <n v="114"/>
    <n v="71"/>
    <n v="214"/>
    <n v="486"/>
    <n v="1458"/>
    <n v="56"/>
    <n v="109"/>
    <n v="57"/>
    <n v="41"/>
  </r>
  <r>
    <x v="1"/>
    <x v="2"/>
    <x v="11"/>
    <x v="175"/>
    <n v="1801"/>
    <x v="632"/>
    <n v="137"/>
    <n v="491"/>
    <n v="109"/>
    <n v="388"/>
    <n v="117"/>
    <n v="406"/>
    <n v="102"/>
    <n v="375"/>
    <n v="180"/>
    <n v="614"/>
    <n v="884"/>
    <n v="2875"/>
    <n v="272"/>
    <n v="728"/>
    <n v="101"/>
    <n v="92"/>
  </r>
  <r>
    <x v="1"/>
    <x v="2"/>
    <x v="11"/>
    <x v="176"/>
    <n v="2416"/>
    <x v="633"/>
    <n v="100"/>
    <n v="378"/>
    <n v="71"/>
    <n v="324"/>
    <n v="66"/>
    <n v="294"/>
    <n v="62"/>
    <n v="231"/>
    <n v="245"/>
    <n v="862"/>
    <n v="1518"/>
    <n v="5535"/>
    <n v="354"/>
    <n v="929"/>
    <n v="222"/>
    <n v="201"/>
  </r>
  <r>
    <x v="1"/>
    <x v="2"/>
    <x v="11"/>
    <x v="177"/>
    <n v="1537"/>
    <x v="634"/>
    <n v="56"/>
    <n v="202"/>
    <n v="45"/>
    <n v="185"/>
    <n v="61"/>
    <n v="237"/>
    <n v="74"/>
    <n v="248"/>
    <n v="180"/>
    <n v="646"/>
    <n v="907"/>
    <n v="3027"/>
    <n v="214"/>
    <n v="597"/>
    <n v="114"/>
    <n v="98"/>
  </r>
  <r>
    <x v="1"/>
    <x v="2"/>
    <x v="11"/>
    <x v="178"/>
    <n v="1573"/>
    <x v="635"/>
    <n v="53"/>
    <n v="192"/>
    <n v="44"/>
    <n v="159"/>
    <n v="60"/>
    <n v="200"/>
    <n v="70"/>
    <n v="248"/>
    <n v="146"/>
    <n v="530"/>
    <n v="941"/>
    <n v="3289"/>
    <n v="259"/>
    <n v="698"/>
    <n v="119"/>
    <n v="101"/>
  </r>
  <r>
    <x v="1"/>
    <x v="2"/>
    <x v="11"/>
    <x v="179"/>
    <n v="893"/>
    <x v="636"/>
    <n v="49"/>
    <n v="181"/>
    <n v="45"/>
    <n v="193"/>
    <n v="33"/>
    <n v="124"/>
    <n v="77"/>
    <n v="263"/>
    <n v="44"/>
    <n v="164"/>
    <n v="536"/>
    <n v="1949"/>
    <n v="109"/>
    <n v="258"/>
    <n v="72"/>
    <n v="68"/>
  </r>
  <r>
    <x v="1"/>
    <x v="2"/>
    <x v="12"/>
    <x v="180"/>
    <n v="2319"/>
    <x v="637"/>
    <n v="188"/>
    <n v="780"/>
    <n v="185"/>
    <n v="765"/>
    <n v="156"/>
    <n v="598"/>
    <n v="116"/>
    <n v="413"/>
    <n v="217"/>
    <n v="734"/>
    <n v="1142"/>
    <n v="3786"/>
    <n v="315"/>
    <n v="690"/>
    <n v="151"/>
    <n v="127"/>
  </r>
  <r>
    <x v="1"/>
    <x v="2"/>
    <x v="12"/>
    <x v="181"/>
    <n v="1903"/>
    <x v="638"/>
    <n v="116"/>
    <n v="437"/>
    <n v="196"/>
    <n v="711"/>
    <n v="120"/>
    <n v="411"/>
    <n v="90"/>
    <n v="287"/>
    <n v="292"/>
    <n v="1117"/>
    <n v="827"/>
    <n v="2718"/>
    <n v="262"/>
    <n v="716"/>
    <n v="142"/>
    <n v="130"/>
  </r>
  <r>
    <x v="1"/>
    <x v="2"/>
    <x v="12"/>
    <x v="182"/>
    <n v="1460"/>
    <x v="639"/>
    <n v="91"/>
    <n v="315"/>
    <n v="138"/>
    <n v="525"/>
    <n v="78"/>
    <n v="304"/>
    <n v="83"/>
    <n v="290"/>
    <n v="80"/>
    <n v="273"/>
    <n v="892"/>
    <n v="3006"/>
    <n v="98"/>
    <n v="203"/>
    <n v="104"/>
    <n v="87"/>
  </r>
  <r>
    <x v="1"/>
    <x v="2"/>
    <x v="12"/>
    <x v="183"/>
    <n v="1075"/>
    <x v="640"/>
    <n v="194"/>
    <n v="786"/>
    <n v="138"/>
    <n v="568"/>
    <n v="171"/>
    <n v="660"/>
    <n v="114"/>
    <n v="393"/>
    <n v="70"/>
    <n v="243"/>
    <n v="304"/>
    <n v="918"/>
    <n v="84"/>
    <n v="152"/>
    <n v="108"/>
    <n v="100"/>
  </r>
  <r>
    <x v="1"/>
    <x v="2"/>
    <x v="12"/>
    <x v="184"/>
    <n v="661"/>
    <x v="641"/>
    <n v="161"/>
    <n v="742"/>
    <n v="124"/>
    <n v="505"/>
    <n v="81"/>
    <n v="313"/>
    <n v="68"/>
    <n v="258"/>
    <n v="42"/>
    <n v="150"/>
    <n v="142"/>
    <n v="404"/>
    <n v="43"/>
    <n v="81"/>
    <n v="56"/>
    <n v="53"/>
  </r>
  <r>
    <x v="1"/>
    <x v="2"/>
    <x v="12"/>
    <x v="185"/>
    <n v="919"/>
    <x v="642"/>
    <n v="178"/>
    <n v="748"/>
    <n v="119"/>
    <n v="473"/>
    <n v="97"/>
    <n v="365"/>
    <n v="67"/>
    <n v="239"/>
    <n v="84"/>
    <n v="307"/>
    <n v="304"/>
    <n v="998"/>
    <n v="70"/>
    <n v="156"/>
    <n v="85"/>
    <n v="77"/>
  </r>
  <r>
    <x v="1"/>
    <x v="2"/>
    <x v="13"/>
    <x v="186"/>
    <n v="1219"/>
    <x v="643"/>
    <n v="148"/>
    <n v="558"/>
    <n v="97"/>
    <n v="372"/>
    <n v="105"/>
    <n v="395"/>
    <n v="75"/>
    <n v="254"/>
    <n v="171"/>
    <n v="571"/>
    <n v="514"/>
    <n v="1640"/>
    <n v="109"/>
    <n v="174"/>
    <n v="134"/>
    <n v="128"/>
  </r>
  <r>
    <x v="1"/>
    <x v="2"/>
    <x v="13"/>
    <x v="187"/>
    <n v="985"/>
    <x v="644"/>
    <n v="150"/>
    <n v="562"/>
    <n v="131"/>
    <n v="488"/>
    <n v="103"/>
    <n v="399"/>
    <n v="77"/>
    <n v="284"/>
    <n v="87"/>
    <n v="291"/>
    <n v="357"/>
    <n v="1160"/>
    <n v="80"/>
    <n v="123"/>
    <n v="86"/>
    <n v="83"/>
  </r>
  <r>
    <x v="1"/>
    <x v="2"/>
    <x v="13"/>
    <x v="188"/>
    <n v="1391"/>
    <x v="420"/>
    <n v="131"/>
    <n v="441"/>
    <n v="112"/>
    <n v="372"/>
    <n v="164"/>
    <n v="472"/>
    <n v="121"/>
    <n v="340"/>
    <n v="122"/>
    <n v="348"/>
    <n v="641"/>
    <n v="1540"/>
    <n v="100"/>
    <n v="142"/>
    <n v="138"/>
    <n v="105"/>
  </r>
  <r>
    <x v="1"/>
    <x v="2"/>
    <x v="13"/>
    <x v="189"/>
    <n v="627"/>
    <x v="645"/>
    <n v="68"/>
    <n v="269"/>
    <n v="61"/>
    <n v="243"/>
    <n v="33"/>
    <n v="120"/>
    <n v="17"/>
    <n v="61"/>
    <n v="68"/>
    <n v="243"/>
    <n v="344"/>
    <n v="1037"/>
    <n v="36"/>
    <n v="67"/>
    <n v="44"/>
    <n v="38"/>
  </r>
  <r>
    <x v="1"/>
    <x v="2"/>
    <x v="13"/>
    <x v="190"/>
    <n v="931"/>
    <x v="646"/>
    <n v="59"/>
    <n v="232"/>
    <n v="49"/>
    <n v="178"/>
    <n v="47"/>
    <n v="183"/>
    <n v="32"/>
    <n v="105"/>
    <n v="74"/>
    <n v="238"/>
    <n v="619"/>
    <n v="1894"/>
    <n v="51"/>
    <n v="84"/>
    <n v="53"/>
    <n v="43"/>
  </r>
  <r>
    <x v="1"/>
    <x v="2"/>
    <x v="13"/>
    <x v="191"/>
    <n v="711"/>
    <x v="647"/>
    <n v="40"/>
    <n v="136"/>
    <n v="39"/>
    <n v="153"/>
    <n v="51"/>
    <n v="182"/>
    <n v="42"/>
    <n v="142"/>
    <n v="57"/>
    <n v="199"/>
    <n v="443"/>
    <n v="1403"/>
    <n v="39"/>
    <n v="78"/>
    <n v="59"/>
    <n v="43"/>
  </r>
  <r>
    <x v="1"/>
    <x v="2"/>
    <x v="13"/>
    <x v="192"/>
    <n v="520"/>
    <x v="648"/>
    <n v="65"/>
    <n v="264"/>
    <n v="57"/>
    <n v="241"/>
    <n v="43"/>
    <n v="171"/>
    <n v="41"/>
    <n v="139"/>
    <n v="82"/>
    <n v="270"/>
    <n v="197"/>
    <n v="652"/>
    <n v="35"/>
    <n v="71"/>
    <n v="41"/>
    <n v="35"/>
  </r>
  <r>
    <x v="1"/>
    <x v="2"/>
    <x v="14"/>
    <x v="193"/>
    <n v="1013"/>
    <x v="649"/>
    <n v="79"/>
    <n v="344"/>
    <n v="97"/>
    <n v="391"/>
    <n v="91"/>
    <n v="355"/>
    <n v="89"/>
    <n v="327"/>
    <n v="141"/>
    <n v="493"/>
    <n v="452"/>
    <n v="1379"/>
    <n v="64"/>
    <n v="95"/>
    <n v="69"/>
    <n v="58"/>
  </r>
  <r>
    <x v="1"/>
    <x v="2"/>
    <x v="14"/>
    <x v="194"/>
    <n v="3155"/>
    <x v="650"/>
    <n v="394"/>
    <n v="1635"/>
    <n v="305"/>
    <n v="1240"/>
    <n v="319"/>
    <n v="1236"/>
    <n v="283"/>
    <n v="995"/>
    <n v="315"/>
    <n v="1163"/>
    <n v="1223"/>
    <n v="4162"/>
    <n v="316"/>
    <n v="744"/>
    <n v="227"/>
    <n v="207"/>
  </r>
  <r>
    <x v="1"/>
    <x v="2"/>
    <x v="14"/>
    <x v="195"/>
    <n v="1130"/>
    <x v="651"/>
    <n v="144"/>
    <n v="546"/>
    <n v="111"/>
    <n v="468"/>
    <n v="95"/>
    <n v="356"/>
    <n v="92"/>
    <n v="302"/>
    <n v="122"/>
    <n v="360"/>
    <n v="501"/>
    <n v="1589"/>
    <n v="65"/>
    <n v="122"/>
    <n v="80"/>
    <n v="80"/>
  </r>
  <r>
    <x v="1"/>
    <x v="2"/>
    <x v="14"/>
    <x v="196"/>
    <n v="1229"/>
    <x v="652"/>
    <n v="136"/>
    <n v="516"/>
    <n v="103"/>
    <n v="417"/>
    <n v="129"/>
    <n v="486"/>
    <n v="130"/>
    <n v="448"/>
    <n v="92"/>
    <n v="296"/>
    <n v="540"/>
    <n v="1850"/>
    <n v="99"/>
    <n v="170"/>
    <n v="95"/>
    <n v="82"/>
  </r>
  <r>
    <x v="1"/>
    <x v="2"/>
    <x v="14"/>
    <x v="197"/>
    <n v="1137"/>
    <x v="653"/>
    <n v="78"/>
    <n v="302"/>
    <n v="130"/>
    <n v="454"/>
    <n v="96"/>
    <n v="352"/>
    <n v="87"/>
    <n v="276"/>
    <n v="107"/>
    <n v="347"/>
    <n v="591"/>
    <n v="1834"/>
    <n v="48"/>
    <n v="84"/>
    <n v="60"/>
    <n v="59"/>
  </r>
  <r>
    <x v="1"/>
    <x v="2"/>
    <x v="14"/>
    <x v="198"/>
    <n v="1061"/>
    <x v="654"/>
    <n v="71"/>
    <n v="234"/>
    <n v="101"/>
    <n v="377"/>
    <n v="128"/>
    <n v="471"/>
    <n v="143"/>
    <n v="457"/>
    <n v="95"/>
    <n v="343"/>
    <n v="474"/>
    <n v="1478"/>
    <n v="49"/>
    <n v="97"/>
    <n v="74"/>
    <n v="66"/>
  </r>
  <r>
    <x v="1"/>
    <x v="2"/>
    <x v="14"/>
    <x v="199"/>
    <n v="1215"/>
    <x v="655"/>
    <n v="62"/>
    <n v="237"/>
    <n v="96"/>
    <n v="384"/>
    <n v="109"/>
    <n v="410"/>
    <n v="93"/>
    <n v="317"/>
    <n v="171"/>
    <n v="581"/>
    <n v="610"/>
    <n v="1864"/>
    <n v="74"/>
    <n v="151"/>
    <n v="96"/>
    <n v="88"/>
  </r>
  <r>
    <x v="1"/>
    <x v="2"/>
    <x v="14"/>
    <x v="200"/>
    <n v="761"/>
    <x v="656"/>
    <n v="77"/>
    <n v="292"/>
    <n v="85"/>
    <n v="291"/>
    <n v="66"/>
    <n v="230"/>
    <n v="73"/>
    <n v="227"/>
    <n v="83"/>
    <n v="278"/>
    <n v="323"/>
    <n v="1022"/>
    <n v="54"/>
    <n v="109"/>
    <n v="50"/>
    <n v="42"/>
  </r>
  <r>
    <x v="1"/>
    <x v="2"/>
    <x v="14"/>
    <x v="201"/>
    <n v="620"/>
    <x v="657"/>
    <n v="67"/>
    <n v="251"/>
    <n v="48"/>
    <n v="215"/>
    <n v="63"/>
    <n v="237"/>
    <n v="60"/>
    <n v="241"/>
    <n v="76"/>
    <n v="248"/>
    <n v="264"/>
    <n v="830"/>
    <n v="42"/>
    <n v="72"/>
    <n v="52"/>
    <n v="36"/>
  </r>
  <r>
    <x v="1"/>
    <x v="2"/>
    <x v="15"/>
    <x v="202"/>
    <n v="639"/>
    <x v="658"/>
    <n v="64"/>
    <n v="257"/>
    <n v="74"/>
    <n v="287"/>
    <n v="50"/>
    <n v="182"/>
    <n v="61"/>
    <n v="215"/>
    <n v="85"/>
    <n v="312"/>
    <n v="249"/>
    <n v="771"/>
    <n v="56"/>
    <n v="105"/>
    <n v="66"/>
    <n v="65"/>
  </r>
  <r>
    <x v="1"/>
    <x v="2"/>
    <x v="15"/>
    <x v="203"/>
    <n v="1674"/>
    <x v="659"/>
    <n v="129"/>
    <n v="514"/>
    <n v="86"/>
    <n v="344"/>
    <n v="74"/>
    <n v="279"/>
    <n v="85"/>
    <n v="285"/>
    <n v="258"/>
    <n v="947"/>
    <n v="776"/>
    <n v="2626"/>
    <n v="266"/>
    <n v="742"/>
    <n v="133"/>
    <n v="113"/>
  </r>
  <r>
    <x v="1"/>
    <x v="2"/>
    <x v="15"/>
    <x v="204"/>
    <n v="2139"/>
    <x v="660"/>
    <n v="53"/>
    <n v="189"/>
    <n v="57"/>
    <n v="222"/>
    <n v="63"/>
    <n v="248"/>
    <n v="66"/>
    <n v="278"/>
    <n v="232"/>
    <n v="834"/>
    <n v="1495"/>
    <n v="4739"/>
    <n v="173"/>
    <n v="432"/>
    <n v="155"/>
    <n v="141"/>
  </r>
  <r>
    <x v="1"/>
    <x v="2"/>
    <x v="15"/>
    <x v="205"/>
    <n v="1332"/>
    <x v="661"/>
    <n v="59"/>
    <n v="202"/>
    <n v="56"/>
    <n v="219"/>
    <n v="87"/>
    <n v="332"/>
    <n v="86"/>
    <n v="292"/>
    <n v="91"/>
    <n v="310"/>
    <n v="865"/>
    <n v="2606"/>
    <n v="88"/>
    <n v="149"/>
    <n v="109"/>
    <n v="90"/>
  </r>
  <r>
    <x v="1"/>
    <x v="2"/>
    <x v="15"/>
    <x v="206"/>
    <n v="750"/>
    <x v="662"/>
    <n v="19"/>
    <n v="68"/>
    <n v="30"/>
    <n v="113"/>
    <n v="50"/>
    <n v="185"/>
    <n v="50"/>
    <n v="161"/>
    <n v="90"/>
    <n v="313"/>
    <n v="411"/>
    <n v="1432"/>
    <n v="100"/>
    <n v="292"/>
    <n v="65"/>
    <n v="57"/>
  </r>
  <r>
    <x v="1"/>
    <x v="2"/>
    <x v="16"/>
    <x v="207"/>
    <n v="1672"/>
    <x v="663"/>
    <n v="107"/>
    <n v="372"/>
    <n v="109"/>
    <n v="392"/>
    <n v="137"/>
    <n v="532"/>
    <n v="142"/>
    <n v="522"/>
    <n v="159"/>
    <n v="518"/>
    <n v="893"/>
    <n v="2828"/>
    <n v="125"/>
    <n v="246"/>
    <n v="154"/>
    <n v="142"/>
  </r>
  <r>
    <x v="1"/>
    <x v="2"/>
    <x v="16"/>
    <x v="208"/>
    <n v="1053"/>
    <x v="664"/>
    <n v="78"/>
    <n v="296"/>
    <n v="84"/>
    <n v="336"/>
    <n v="84"/>
    <n v="309"/>
    <n v="95"/>
    <n v="348"/>
    <n v="93"/>
    <n v="308"/>
    <n v="546"/>
    <n v="1701"/>
    <n v="73"/>
    <n v="117"/>
    <n v="96"/>
    <n v="89"/>
  </r>
  <r>
    <x v="1"/>
    <x v="2"/>
    <x v="16"/>
    <x v="209"/>
    <n v="1276"/>
    <x v="665"/>
    <n v="61"/>
    <n v="216"/>
    <n v="46"/>
    <n v="183"/>
    <n v="62"/>
    <n v="243"/>
    <n v="75"/>
    <n v="295"/>
    <n v="85"/>
    <n v="347"/>
    <n v="844"/>
    <n v="3181"/>
    <n v="103"/>
    <n v="240"/>
    <n v="87"/>
    <n v="76"/>
  </r>
  <r>
    <x v="1"/>
    <x v="2"/>
    <x v="16"/>
    <x v="210"/>
    <n v="1701"/>
    <x v="666"/>
    <n v="151"/>
    <n v="553"/>
    <n v="139"/>
    <n v="500"/>
    <n v="174"/>
    <n v="663"/>
    <n v="192"/>
    <n v="643"/>
    <n v="201"/>
    <n v="678"/>
    <n v="713"/>
    <n v="2223"/>
    <n v="131"/>
    <n v="226"/>
    <n v="136"/>
    <n v="122"/>
  </r>
  <r>
    <x v="1"/>
    <x v="2"/>
    <x v="16"/>
    <x v="129"/>
    <n v="369"/>
    <x v="325"/>
    <n v="23"/>
    <n v="89"/>
    <n v="35"/>
    <n v="145"/>
    <n v="30"/>
    <n v="118"/>
    <n v="22"/>
    <n v="74"/>
    <n v="46"/>
    <n v="155"/>
    <n v="185"/>
    <n v="580"/>
    <n v="28"/>
    <n v="57"/>
    <n v="27"/>
    <n v="25"/>
  </r>
  <r>
    <x v="1"/>
    <x v="2"/>
    <x v="16"/>
    <x v="211"/>
    <n v="321"/>
    <x v="667"/>
    <n v="12"/>
    <n v="38"/>
    <n v="14"/>
    <n v="50"/>
    <n v="28"/>
    <n v="103"/>
    <n v="21"/>
    <n v="75"/>
    <n v="34"/>
    <n v="109"/>
    <n v="186"/>
    <n v="526"/>
    <n v="26"/>
    <n v="87"/>
    <n v="21"/>
    <n v="18"/>
  </r>
  <r>
    <x v="1"/>
    <x v="2"/>
    <x v="16"/>
    <x v="212"/>
    <n v="466"/>
    <x v="266"/>
    <n v="35"/>
    <n v="155"/>
    <n v="34"/>
    <n v="134"/>
    <n v="47"/>
    <n v="170"/>
    <n v="35"/>
    <n v="130"/>
    <n v="54"/>
    <n v="161"/>
    <n v="235"/>
    <n v="719"/>
    <n v="26"/>
    <n v="47"/>
    <n v="46"/>
    <n v="44"/>
  </r>
  <r>
    <x v="1"/>
    <x v="2"/>
    <x v="16"/>
    <x v="213"/>
    <n v="696"/>
    <x v="668"/>
    <n v="32"/>
    <n v="89"/>
    <n v="50"/>
    <n v="154"/>
    <n v="71"/>
    <n v="267"/>
    <n v="45"/>
    <n v="148"/>
    <n v="74"/>
    <n v="225"/>
    <n v="396"/>
    <n v="1229"/>
    <n v="28"/>
    <n v="44"/>
    <n v="59"/>
    <n v="53"/>
  </r>
  <r>
    <x v="1"/>
    <x v="2"/>
    <x v="16"/>
    <x v="214"/>
    <n v="531"/>
    <x v="669"/>
    <n v="25"/>
    <n v="109"/>
    <n v="29"/>
    <n v="110"/>
    <n v="22"/>
    <n v="97"/>
    <n v="20"/>
    <n v="86"/>
    <n v="66"/>
    <n v="223"/>
    <n v="335"/>
    <n v="1183"/>
    <n v="34"/>
    <n v="87"/>
    <n v="33"/>
    <n v="35"/>
  </r>
  <r>
    <x v="1"/>
    <x v="2"/>
    <x v="17"/>
    <x v="215"/>
    <n v="1111"/>
    <x v="670"/>
    <n v="127"/>
    <n v="468"/>
    <n v="113"/>
    <n v="424"/>
    <n v="103"/>
    <n v="355"/>
    <n v="67"/>
    <n v="194"/>
    <n v="143"/>
    <n v="449"/>
    <n v="481"/>
    <n v="1374"/>
    <n v="77"/>
    <n v="136"/>
    <n v="119"/>
    <n v="80"/>
  </r>
  <r>
    <x v="1"/>
    <x v="2"/>
    <x v="17"/>
    <x v="216"/>
    <n v="959"/>
    <x v="671"/>
    <n v="99"/>
    <n v="418"/>
    <n v="128"/>
    <n v="486"/>
    <n v="103"/>
    <n v="415"/>
    <n v="112"/>
    <n v="397"/>
    <n v="104"/>
    <n v="340"/>
    <n v="349"/>
    <n v="1130"/>
    <n v="64"/>
    <n v="113"/>
    <n v="88"/>
    <n v="81"/>
  </r>
  <r>
    <x v="1"/>
    <x v="2"/>
    <x v="17"/>
    <x v="217"/>
    <n v="565"/>
    <x v="672"/>
    <n v="48"/>
    <n v="211"/>
    <n v="54"/>
    <n v="218"/>
    <n v="68"/>
    <n v="230"/>
    <n v="52"/>
    <n v="157"/>
    <n v="61"/>
    <n v="201"/>
    <n v="244"/>
    <n v="737"/>
    <n v="38"/>
    <n v="64"/>
    <n v="57"/>
    <n v="51"/>
  </r>
  <r>
    <x v="1"/>
    <x v="2"/>
    <x v="17"/>
    <x v="218"/>
    <n v="246"/>
    <x v="673"/>
    <n v="14"/>
    <n v="48"/>
    <n v="24"/>
    <n v="74"/>
    <n v="35"/>
    <n v="124"/>
    <n v="21"/>
    <n v="74"/>
    <n v="23"/>
    <n v="71"/>
    <n v="104"/>
    <n v="303"/>
    <n v="25"/>
    <n v="42"/>
    <n v="22"/>
    <n v="16"/>
  </r>
  <r>
    <x v="1"/>
    <x v="2"/>
    <x v="17"/>
    <x v="219"/>
    <n v="745"/>
    <x v="674"/>
    <n v="60"/>
    <n v="250"/>
    <n v="77"/>
    <n v="324"/>
    <n v="69"/>
    <n v="282"/>
    <n v="68"/>
    <n v="246"/>
    <n v="111"/>
    <n v="369"/>
    <n v="296"/>
    <n v="922"/>
    <n v="64"/>
    <n v="121"/>
    <n v="49"/>
    <n v="45"/>
  </r>
  <r>
    <x v="1"/>
    <x v="2"/>
    <x v="17"/>
    <x v="220"/>
    <n v="1042"/>
    <x v="675"/>
    <n v="160"/>
    <n v="704"/>
    <n v="164"/>
    <n v="647"/>
    <n v="108"/>
    <n v="396"/>
    <n v="96"/>
    <n v="317"/>
    <n v="118"/>
    <n v="382"/>
    <n v="331"/>
    <n v="1014"/>
    <n v="65"/>
    <n v="103"/>
    <n v="105"/>
    <n v="108"/>
  </r>
  <r>
    <x v="1"/>
    <x v="2"/>
    <x v="17"/>
    <x v="221"/>
    <n v="711"/>
    <x v="676"/>
    <n v="64"/>
    <n v="288"/>
    <n v="74"/>
    <n v="326"/>
    <n v="75"/>
    <n v="277"/>
    <n v="72"/>
    <n v="244"/>
    <n v="90"/>
    <n v="279"/>
    <n v="288"/>
    <n v="909"/>
    <n v="48"/>
    <n v="87"/>
    <n v="71"/>
    <n v="58"/>
  </r>
  <r>
    <x v="1"/>
    <x v="2"/>
    <x v="17"/>
    <x v="222"/>
    <n v="748"/>
    <x v="677"/>
    <n v="118"/>
    <n v="472"/>
    <n v="77"/>
    <n v="322"/>
    <n v="104"/>
    <n v="406"/>
    <n v="76"/>
    <n v="279"/>
    <n v="61"/>
    <n v="195"/>
    <n v="258"/>
    <n v="825"/>
    <n v="54"/>
    <n v="92"/>
    <n v="80"/>
    <n v="80"/>
  </r>
  <r>
    <x v="1"/>
    <x v="2"/>
    <x v="18"/>
    <x v="223"/>
    <n v="1050"/>
    <x v="678"/>
    <n v="72"/>
    <n v="293"/>
    <n v="53"/>
    <n v="228"/>
    <n v="92"/>
    <n v="357"/>
    <n v="80"/>
    <n v="269"/>
    <n v="137"/>
    <n v="472"/>
    <n v="533"/>
    <n v="1777"/>
    <n v="83"/>
    <n v="195"/>
    <n v="89"/>
    <n v="94"/>
  </r>
  <r>
    <x v="1"/>
    <x v="2"/>
    <x v="18"/>
    <x v="224"/>
    <n v="1815"/>
    <x v="679"/>
    <n v="68"/>
    <n v="235"/>
    <n v="126"/>
    <n v="418"/>
    <n v="96"/>
    <n v="349"/>
    <n v="118"/>
    <n v="399"/>
    <n v="117"/>
    <n v="398"/>
    <n v="1169"/>
    <n v="3800"/>
    <n v="121"/>
    <n v="256"/>
    <n v="156"/>
    <n v="149"/>
  </r>
  <r>
    <x v="1"/>
    <x v="2"/>
    <x v="18"/>
    <x v="225"/>
    <n v="849"/>
    <x v="680"/>
    <n v="35"/>
    <n v="110"/>
    <n v="59"/>
    <n v="211"/>
    <n v="86"/>
    <n v="305"/>
    <n v="84"/>
    <n v="268"/>
    <n v="112"/>
    <n v="348"/>
    <n v="432"/>
    <n v="1295"/>
    <n v="41"/>
    <n v="87"/>
    <n v="65"/>
    <n v="58"/>
  </r>
  <r>
    <x v="1"/>
    <x v="2"/>
    <x v="18"/>
    <x v="226"/>
    <n v="790"/>
    <x v="681"/>
    <n v="33"/>
    <n v="108"/>
    <n v="31"/>
    <n v="116"/>
    <n v="49"/>
    <n v="172"/>
    <n v="39"/>
    <n v="135"/>
    <n v="64"/>
    <n v="218"/>
    <n v="527"/>
    <n v="1654"/>
    <n v="47"/>
    <n v="100"/>
    <n v="62"/>
    <n v="55"/>
  </r>
  <r>
    <x v="1"/>
    <x v="2"/>
    <x v="18"/>
    <x v="227"/>
    <n v="732"/>
    <x v="682"/>
    <n v="27"/>
    <n v="90"/>
    <n v="46"/>
    <n v="191"/>
    <n v="69"/>
    <n v="275"/>
    <n v="41"/>
    <n v="138"/>
    <n v="84"/>
    <n v="273"/>
    <n v="409"/>
    <n v="1232"/>
    <n v="56"/>
    <n v="137"/>
    <n v="66"/>
    <n v="57"/>
  </r>
  <r>
    <x v="1"/>
    <x v="2"/>
    <x v="18"/>
    <x v="228"/>
    <n v="1302"/>
    <x v="683"/>
    <n v="119"/>
    <n v="432"/>
    <n v="126"/>
    <n v="478"/>
    <n v="111"/>
    <n v="420"/>
    <n v="135"/>
    <n v="480"/>
    <n v="145"/>
    <n v="527"/>
    <n v="522"/>
    <n v="1722"/>
    <n v="144"/>
    <n v="355"/>
    <n v="107"/>
    <n v="92"/>
  </r>
  <r>
    <x v="1"/>
    <x v="2"/>
    <x v="18"/>
    <x v="229"/>
    <n v="751"/>
    <x v="684"/>
    <n v="73"/>
    <n v="297"/>
    <n v="71"/>
    <n v="275"/>
    <n v="69"/>
    <n v="266"/>
    <n v="53"/>
    <n v="183"/>
    <n v="88"/>
    <n v="293"/>
    <n v="353"/>
    <n v="1076"/>
    <n v="44"/>
    <n v="80"/>
    <n v="61"/>
    <n v="54"/>
  </r>
  <r>
    <x v="1"/>
    <x v="2"/>
    <x v="18"/>
    <x v="230"/>
    <n v="720"/>
    <x v="685"/>
    <n v="33"/>
    <n v="110"/>
    <n v="48"/>
    <n v="182"/>
    <n v="75"/>
    <n v="247"/>
    <n v="66"/>
    <n v="186"/>
    <n v="104"/>
    <n v="341"/>
    <n v="355"/>
    <n v="1073"/>
    <n v="39"/>
    <n v="78"/>
    <n v="59"/>
    <n v="56"/>
  </r>
  <r>
    <x v="1"/>
    <x v="2"/>
    <x v="18"/>
    <x v="231"/>
    <n v="419"/>
    <x v="79"/>
    <n v="16"/>
    <n v="73"/>
    <n v="36"/>
    <n v="140"/>
    <n v="25"/>
    <n v="97"/>
    <n v="24"/>
    <n v="87"/>
    <n v="42"/>
    <n v="133"/>
    <n v="257"/>
    <n v="799"/>
    <n v="19"/>
    <n v="32"/>
    <n v="38"/>
    <n v="30"/>
  </r>
  <r>
    <x v="1"/>
    <x v="2"/>
    <x v="18"/>
    <x v="232"/>
    <n v="422"/>
    <x v="686"/>
    <n v="18"/>
    <n v="72"/>
    <n v="42"/>
    <n v="159"/>
    <n v="34"/>
    <n v="108"/>
    <n v="24"/>
    <n v="80"/>
    <n v="53"/>
    <n v="177"/>
    <n v="230"/>
    <n v="699"/>
    <n v="21"/>
    <n v="34"/>
    <n v="38"/>
    <n v="39"/>
  </r>
  <r>
    <x v="1"/>
    <x v="2"/>
    <x v="18"/>
    <x v="233"/>
    <n v="627"/>
    <x v="687"/>
    <n v="15"/>
    <n v="58"/>
    <n v="25"/>
    <n v="107"/>
    <n v="34"/>
    <n v="133"/>
    <n v="35"/>
    <n v="116"/>
    <n v="71"/>
    <n v="238"/>
    <n v="417"/>
    <n v="1295"/>
    <n v="30"/>
    <n v="54"/>
    <n v="42"/>
    <n v="37"/>
  </r>
  <r>
    <x v="1"/>
    <x v="2"/>
    <x v="19"/>
    <x v="234"/>
    <n v="1235"/>
    <x v="688"/>
    <n v="77"/>
    <n v="283"/>
    <n v="64"/>
    <n v="232"/>
    <n v="54"/>
    <n v="221"/>
    <n v="66"/>
    <n v="241"/>
    <n v="229"/>
    <n v="843"/>
    <n v="572"/>
    <n v="1939"/>
    <n v="173"/>
    <n v="422"/>
    <n v="126"/>
    <n v="121"/>
  </r>
  <r>
    <x v="1"/>
    <x v="2"/>
    <x v="19"/>
    <x v="235"/>
    <n v="527"/>
    <x v="689"/>
    <n v="16"/>
    <n v="47"/>
    <n v="12"/>
    <n v="47"/>
    <n v="28"/>
    <n v="107"/>
    <n v="27"/>
    <n v="81"/>
    <n v="91"/>
    <n v="348"/>
    <n v="269"/>
    <n v="876"/>
    <n v="84"/>
    <n v="255"/>
    <n v="40"/>
    <n v="40"/>
  </r>
  <r>
    <x v="1"/>
    <x v="2"/>
    <x v="19"/>
    <x v="236"/>
    <n v="1455"/>
    <x v="690"/>
    <n v="48"/>
    <n v="151"/>
    <n v="48"/>
    <n v="176"/>
    <n v="74"/>
    <n v="271"/>
    <n v="74"/>
    <n v="260"/>
    <n v="228"/>
    <n v="835"/>
    <n v="772"/>
    <n v="2517"/>
    <n v="211"/>
    <n v="560"/>
    <n v="151"/>
    <n v="139"/>
  </r>
  <r>
    <x v="1"/>
    <x v="2"/>
    <x v="19"/>
    <x v="237"/>
    <n v="1001"/>
    <x v="691"/>
    <n v="28"/>
    <n v="103"/>
    <n v="39"/>
    <n v="154"/>
    <n v="63"/>
    <n v="217"/>
    <n v="55"/>
    <n v="177"/>
    <n v="98"/>
    <n v="323"/>
    <n v="659"/>
    <n v="2093"/>
    <n v="59"/>
    <n v="112"/>
    <n v="80"/>
    <n v="70"/>
  </r>
  <r>
    <x v="1"/>
    <x v="2"/>
    <x v="19"/>
    <x v="238"/>
    <n v="402"/>
    <x v="692"/>
    <n v="7"/>
    <n v="34"/>
    <n v="11"/>
    <n v="45"/>
    <n v="35"/>
    <n v="139"/>
    <n v="23"/>
    <n v="74"/>
    <n v="67"/>
    <n v="269"/>
    <n v="223"/>
    <n v="771"/>
    <n v="36"/>
    <n v="117"/>
    <n v="16"/>
    <n v="12"/>
  </r>
  <r>
    <x v="1"/>
    <x v="2"/>
    <x v="19"/>
    <x v="239"/>
    <n v="706"/>
    <x v="693"/>
    <n v="65"/>
    <n v="271"/>
    <n v="54"/>
    <n v="213"/>
    <n v="57"/>
    <n v="237"/>
    <n v="44"/>
    <n v="163"/>
    <n v="70"/>
    <n v="285"/>
    <n v="323"/>
    <n v="1112"/>
    <n v="93"/>
    <n v="268"/>
    <n v="65"/>
    <n v="66"/>
  </r>
  <r>
    <x v="1"/>
    <x v="2"/>
    <x v="19"/>
    <x v="240"/>
    <n v="410"/>
    <x v="694"/>
    <n v="21"/>
    <n v="87"/>
    <n v="22"/>
    <n v="78"/>
    <n v="37"/>
    <n v="128"/>
    <n v="34"/>
    <n v="126"/>
    <n v="48"/>
    <n v="153"/>
    <n v="199"/>
    <n v="676"/>
    <n v="49"/>
    <n v="94"/>
    <n v="46"/>
    <n v="46"/>
  </r>
  <r>
    <x v="1"/>
    <x v="2"/>
    <x v="19"/>
    <x v="241"/>
    <n v="839"/>
    <x v="695"/>
    <n v="36"/>
    <n v="149"/>
    <n v="57"/>
    <n v="218"/>
    <n v="71"/>
    <n v="269"/>
    <n v="54"/>
    <n v="186"/>
    <n v="116"/>
    <n v="409"/>
    <n v="450"/>
    <n v="1410"/>
    <n v="55"/>
    <n v="124"/>
    <n v="69"/>
    <n v="63"/>
  </r>
  <r>
    <x v="1"/>
    <x v="2"/>
    <x v="19"/>
    <x v="242"/>
    <n v="554"/>
    <x v="696"/>
    <n v="8"/>
    <n v="41"/>
    <n v="17"/>
    <n v="72"/>
    <n v="41"/>
    <n v="150"/>
    <n v="27"/>
    <n v="87"/>
    <n v="60"/>
    <n v="197"/>
    <n v="374"/>
    <n v="1110"/>
    <n v="27"/>
    <n v="35"/>
    <n v="37"/>
    <n v="33"/>
  </r>
  <r>
    <x v="1"/>
    <x v="2"/>
    <x v="20"/>
    <x v="243"/>
    <n v="1195"/>
    <x v="697"/>
    <n v="148"/>
    <n v="542"/>
    <n v="89"/>
    <n v="306"/>
    <n v="66"/>
    <n v="224"/>
    <n v="99"/>
    <n v="327"/>
    <n v="123"/>
    <n v="393"/>
    <n v="460"/>
    <n v="1503"/>
    <n v="210"/>
    <n v="589"/>
    <n v="88"/>
    <n v="83"/>
  </r>
  <r>
    <x v="1"/>
    <x v="2"/>
    <x v="20"/>
    <x v="244"/>
    <n v="1154"/>
    <x v="698"/>
    <n v="175"/>
    <n v="689"/>
    <n v="117"/>
    <n v="462"/>
    <n v="88"/>
    <n v="326"/>
    <n v="67"/>
    <n v="220"/>
    <n v="185"/>
    <n v="603"/>
    <n v="406"/>
    <n v="1240"/>
    <n v="116"/>
    <n v="321"/>
    <n v="101"/>
    <n v="105"/>
  </r>
  <r>
    <x v="1"/>
    <x v="2"/>
    <x v="20"/>
    <x v="245"/>
    <n v="1597"/>
    <x v="699"/>
    <n v="119"/>
    <n v="389"/>
    <n v="118"/>
    <n v="380"/>
    <n v="161"/>
    <n v="556"/>
    <n v="183"/>
    <n v="531"/>
    <n v="105"/>
    <n v="318"/>
    <n v="577"/>
    <n v="1874"/>
    <n v="334"/>
    <n v="966"/>
    <n v="186"/>
    <n v="179"/>
  </r>
  <r>
    <x v="1"/>
    <x v="2"/>
    <x v="20"/>
    <x v="246"/>
    <n v="650"/>
    <x v="700"/>
    <n v="37"/>
    <n v="121"/>
    <n v="56"/>
    <n v="214"/>
    <n v="88"/>
    <n v="287"/>
    <n v="79"/>
    <n v="249"/>
    <n v="116"/>
    <n v="351"/>
    <n v="246"/>
    <n v="658"/>
    <n v="28"/>
    <n v="50"/>
    <n v="58"/>
    <n v="59"/>
  </r>
  <r>
    <x v="1"/>
    <x v="2"/>
    <x v="20"/>
    <x v="247"/>
    <n v="526"/>
    <x v="701"/>
    <n v="67"/>
    <n v="244"/>
    <n v="45"/>
    <n v="156"/>
    <n v="56"/>
    <n v="183"/>
    <n v="46"/>
    <n v="138"/>
    <n v="87"/>
    <n v="301"/>
    <n v="149"/>
    <n v="467"/>
    <n v="76"/>
    <n v="231"/>
    <n v="57"/>
    <n v="62"/>
  </r>
  <r>
    <x v="1"/>
    <x v="2"/>
    <x v="20"/>
    <x v="248"/>
    <n v="1609"/>
    <x v="702"/>
    <n v="124"/>
    <n v="442"/>
    <n v="127"/>
    <n v="487"/>
    <n v="149"/>
    <n v="493"/>
    <n v="92"/>
    <n v="312"/>
    <n v="395"/>
    <n v="1041"/>
    <n v="613"/>
    <n v="1658"/>
    <n v="109"/>
    <n v="175"/>
    <n v="106"/>
    <n v="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204130-E5E3-4E3B-88E0-D9509CA16741}" name="PivotTable5"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5">
  <location ref="A82:E105" firstHeaderRow="1" firstDataRow="2" firstDataCol="1"/>
  <pivotFields count="22">
    <pivotField multipleItemSelectionAllowed="1" showAll="0">
      <items count="3">
        <item x="0"/>
        <item x="1"/>
        <item t="default"/>
      </items>
    </pivotField>
    <pivotField axis="axisCol" multipleItemSelectionAllowed="1" showAll="0">
      <items count="4">
        <item x="1"/>
        <item x="2"/>
        <item x="0"/>
        <item t="default"/>
      </items>
    </pivotField>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items count="250">
        <item x="136"/>
        <item x="4"/>
        <item x="188"/>
        <item x="106"/>
        <item x="26"/>
        <item x="36"/>
        <item x="43"/>
        <item x="244"/>
        <item x="0"/>
        <item x="100"/>
        <item x="190"/>
        <item x="5"/>
        <item x="40"/>
        <item x="149"/>
        <item x="60"/>
        <item x="105"/>
        <item x="109"/>
        <item x="148"/>
        <item x="152"/>
        <item x="224"/>
        <item x="51"/>
        <item x="201"/>
        <item x="122"/>
        <item x="168"/>
        <item x="189"/>
        <item x="57"/>
        <item x="198"/>
        <item x="18"/>
        <item x="232"/>
        <item x="200"/>
        <item x="65"/>
        <item x="66"/>
        <item x="154"/>
        <item x="169"/>
        <item x="114"/>
        <item x="211"/>
        <item x="118"/>
        <item x="62"/>
        <item x="76"/>
        <item x="116"/>
        <item x="55"/>
        <item x="99"/>
        <item x="131"/>
        <item x="113"/>
        <item x="185"/>
        <item x="184"/>
        <item x="101"/>
        <item x="163"/>
        <item x="24"/>
        <item x="41"/>
        <item x="245"/>
        <item x="241"/>
        <item x="235"/>
        <item x="236"/>
        <item x="204"/>
        <item x="225"/>
        <item x="130"/>
        <item x="142"/>
        <item x="171"/>
        <item x="77"/>
        <item x="209"/>
        <item x="217"/>
        <item x="202"/>
        <item x="226"/>
        <item x="145"/>
        <item x="167"/>
        <item x="218"/>
        <item x="234"/>
        <item x="111"/>
        <item x="32"/>
        <item x="141"/>
        <item x="70"/>
        <item x="164"/>
        <item x="165"/>
        <item x="146"/>
        <item x="153"/>
        <item x="156"/>
        <item x="159"/>
        <item x="230"/>
        <item x="150"/>
        <item x="104"/>
        <item x="49"/>
        <item x="210"/>
        <item x="20"/>
        <item x="42"/>
        <item x="52"/>
        <item x="29"/>
        <item x="33"/>
        <item x="23"/>
        <item x="72"/>
        <item x="2"/>
        <item x="74"/>
        <item x="88"/>
        <item x="53"/>
        <item x="178"/>
        <item x="197"/>
        <item x="1"/>
        <item x="59"/>
        <item x="14"/>
        <item x="73"/>
        <item x="87"/>
        <item x="86"/>
        <item x="48"/>
        <item x="124"/>
        <item x="227"/>
        <item x="206"/>
        <item x="64"/>
        <item x="107"/>
        <item x="242"/>
        <item x="229"/>
        <item x="233"/>
        <item x="94"/>
        <item x="54"/>
        <item x="170"/>
        <item x="215"/>
        <item x="144"/>
        <item x="81"/>
        <item x="44"/>
        <item x="196"/>
        <item x="123"/>
        <item x="128"/>
        <item x="222"/>
        <item x="15"/>
        <item x="27"/>
        <item x="10"/>
        <item x="75"/>
        <item x="138"/>
        <item x="38"/>
        <item x="133"/>
        <item x="68"/>
        <item x="61"/>
        <item x="110"/>
        <item x="115"/>
        <item x="71"/>
        <item x="126"/>
        <item x="203"/>
        <item x="31"/>
        <item x="194"/>
        <item x="140"/>
        <item x="228"/>
        <item x="8"/>
        <item x="125"/>
        <item x="127"/>
        <item x="247"/>
        <item x="50"/>
        <item x="193"/>
        <item x="207"/>
        <item x="45"/>
        <item x="11"/>
        <item x="195"/>
        <item x="186"/>
        <item x="37"/>
        <item x="208"/>
        <item x="19"/>
        <item x="58"/>
        <item x="16"/>
        <item x="7"/>
        <item x="17"/>
        <item x="21"/>
        <item x="47"/>
        <item x="97"/>
        <item x="3"/>
        <item x="175"/>
        <item x="173"/>
        <item x="174"/>
        <item x="30"/>
        <item x="9"/>
        <item x="240"/>
        <item x="180"/>
        <item x="182"/>
        <item x="134"/>
        <item x="216"/>
        <item x="214"/>
        <item x="151"/>
        <item x="166"/>
        <item x="221"/>
        <item x="181"/>
        <item x="205"/>
        <item x="243"/>
        <item x="139"/>
        <item x="56"/>
        <item x="223"/>
        <item x="13"/>
        <item x="192"/>
        <item x="183"/>
        <item x="238"/>
        <item x="120"/>
        <item x="155"/>
        <item x="237"/>
        <item x="199"/>
        <item x="176"/>
        <item x="132"/>
        <item x="177"/>
        <item x="147"/>
        <item x="96"/>
        <item x="79"/>
        <item x="90"/>
        <item x="220"/>
        <item x="143"/>
        <item x="239"/>
        <item x="91"/>
        <item x="93"/>
        <item x="80"/>
        <item x="98"/>
        <item x="35"/>
        <item x="129"/>
        <item x="84"/>
        <item x="82"/>
        <item x="119"/>
        <item x="85"/>
        <item x="95"/>
        <item x="212"/>
        <item x="219"/>
        <item x="246"/>
        <item x="179"/>
        <item x="22"/>
        <item x="191"/>
        <item x="172"/>
        <item x="67"/>
        <item x="158"/>
        <item x="162"/>
        <item x="248"/>
        <item x="46"/>
        <item x="69"/>
        <item x="102"/>
        <item x="103"/>
        <item x="112"/>
        <item x="6"/>
        <item x="213"/>
        <item x="83"/>
        <item x="108"/>
        <item x="89"/>
        <item x="121"/>
        <item x="12"/>
        <item x="137"/>
        <item x="160"/>
        <item x="161"/>
        <item x="34"/>
        <item x="157"/>
        <item x="25"/>
        <item x="78"/>
        <item x="92"/>
        <item x="28"/>
        <item x="187"/>
        <item x="63"/>
        <item x="117"/>
        <item x="135"/>
        <item x="231"/>
        <item x="39"/>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1"/>
  </colFields>
  <colItems count="4">
    <i>
      <x/>
    </i>
    <i>
      <x v="1"/>
    </i>
    <i>
      <x v="2"/>
    </i>
    <i t="grand">
      <x/>
    </i>
  </colItems>
  <dataFields count="1">
    <dataField name="Sum of JUMLAH KELUARGA" fld="4" baseField="0" baseItem="0"/>
  </dataFields>
  <formats count="1">
    <format dxfId="1">
      <pivotArea outline="0" collapsedLevelsAreSubtotals="1" fieldPosition="0"/>
    </format>
  </formats>
  <chartFormats count="7">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2">
          <reference field="4294967294" count="1" selected="0">
            <x v="0"/>
          </reference>
          <reference field="1" count="1" selected="0">
            <x v="1"/>
          </reference>
        </references>
      </pivotArea>
    </chartFormat>
    <chartFormat chart="2" format="2" series="1">
      <pivotArea type="data" outline="0" fieldPosition="0">
        <references count="2">
          <reference field="4294967294" count="1" selected="0">
            <x v="0"/>
          </reference>
          <reference field="1" count="1" selected="0">
            <x v="2"/>
          </reference>
        </references>
      </pivotArea>
    </chartFormat>
    <chartFormat chart="4" format="9" series="1">
      <pivotArea type="data" outline="0" fieldPosition="0">
        <references count="2">
          <reference field="4294967294" count="1" selected="0">
            <x v="0"/>
          </reference>
          <reference field="1" count="1" selected="0">
            <x v="0"/>
          </reference>
        </references>
      </pivotArea>
    </chartFormat>
    <chartFormat chart="4" format="10" series="1">
      <pivotArea type="data" outline="0" fieldPosition="0">
        <references count="2">
          <reference field="4294967294" count="1" selected="0">
            <x v="0"/>
          </reference>
          <reference field="1" count="1" selected="0">
            <x v="1"/>
          </reference>
        </references>
      </pivotArea>
    </chartFormat>
    <chartFormat chart="4" format="11" series="1">
      <pivotArea type="data" outline="0" fieldPosition="0">
        <references count="2">
          <reference field="4294967294" count="1" selected="0">
            <x v="0"/>
          </reference>
          <reference field="1" count="1" selected="0">
            <x v="2"/>
          </reference>
        </references>
      </pivotArea>
    </chartFormat>
    <chartFormat chart="4"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6DB6757-3685-4367-AC59-F4CBBD9F3A71}"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
  <location ref="K53:S75" firstHeaderRow="0" firstDataRow="1" firstDataCol="1"/>
  <pivotFields count="22">
    <pivotField showAll="0"/>
    <pivotField showAll="0"/>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items count="250">
        <item x="136"/>
        <item x="4"/>
        <item x="188"/>
        <item x="106"/>
        <item x="26"/>
        <item x="36"/>
        <item x="43"/>
        <item x="244"/>
        <item x="0"/>
        <item x="100"/>
        <item x="190"/>
        <item x="5"/>
        <item x="40"/>
        <item x="149"/>
        <item x="60"/>
        <item x="105"/>
        <item x="109"/>
        <item x="148"/>
        <item x="152"/>
        <item x="224"/>
        <item x="51"/>
        <item x="201"/>
        <item x="122"/>
        <item x="168"/>
        <item x="189"/>
        <item x="57"/>
        <item x="198"/>
        <item x="18"/>
        <item x="232"/>
        <item x="200"/>
        <item x="65"/>
        <item x="66"/>
        <item x="154"/>
        <item x="169"/>
        <item x="114"/>
        <item x="211"/>
        <item x="118"/>
        <item x="62"/>
        <item x="76"/>
        <item x="116"/>
        <item x="55"/>
        <item x="99"/>
        <item x="131"/>
        <item x="113"/>
        <item x="185"/>
        <item x="184"/>
        <item x="101"/>
        <item x="163"/>
        <item x="24"/>
        <item x="41"/>
        <item x="245"/>
        <item x="241"/>
        <item x="235"/>
        <item x="236"/>
        <item x="204"/>
        <item x="225"/>
        <item x="130"/>
        <item x="142"/>
        <item x="171"/>
        <item x="77"/>
        <item x="209"/>
        <item x="217"/>
        <item x="202"/>
        <item x="226"/>
        <item x="145"/>
        <item x="167"/>
        <item x="218"/>
        <item x="234"/>
        <item x="111"/>
        <item x="32"/>
        <item x="141"/>
        <item x="70"/>
        <item x="164"/>
        <item x="165"/>
        <item x="146"/>
        <item x="153"/>
        <item x="156"/>
        <item x="159"/>
        <item x="230"/>
        <item x="150"/>
        <item x="104"/>
        <item x="49"/>
        <item x="210"/>
        <item x="20"/>
        <item x="42"/>
        <item x="52"/>
        <item x="29"/>
        <item x="33"/>
        <item x="23"/>
        <item x="72"/>
        <item x="2"/>
        <item x="74"/>
        <item x="88"/>
        <item x="53"/>
        <item x="178"/>
        <item x="197"/>
        <item x="1"/>
        <item x="59"/>
        <item x="14"/>
        <item x="73"/>
        <item x="87"/>
        <item x="86"/>
        <item x="48"/>
        <item x="124"/>
        <item x="227"/>
        <item x="206"/>
        <item x="64"/>
        <item x="107"/>
        <item x="242"/>
        <item x="229"/>
        <item x="233"/>
        <item x="94"/>
        <item x="54"/>
        <item x="170"/>
        <item x="215"/>
        <item x="144"/>
        <item x="81"/>
        <item x="44"/>
        <item x="196"/>
        <item x="123"/>
        <item x="128"/>
        <item x="222"/>
        <item x="15"/>
        <item x="27"/>
        <item x="10"/>
        <item x="75"/>
        <item x="138"/>
        <item x="38"/>
        <item x="133"/>
        <item x="68"/>
        <item x="61"/>
        <item x="110"/>
        <item x="115"/>
        <item x="71"/>
        <item x="126"/>
        <item x="203"/>
        <item x="31"/>
        <item x="194"/>
        <item x="140"/>
        <item x="228"/>
        <item x="8"/>
        <item x="125"/>
        <item x="127"/>
        <item x="247"/>
        <item x="50"/>
        <item x="193"/>
        <item x="207"/>
        <item x="45"/>
        <item x="11"/>
        <item x="195"/>
        <item x="186"/>
        <item x="37"/>
        <item x="208"/>
        <item x="19"/>
        <item x="58"/>
        <item x="16"/>
        <item x="7"/>
        <item x="17"/>
        <item x="21"/>
        <item x="47"/>
        <item x="97"/>
        <item x="3"/>
        <item x="175"/>
        <item x="173"/>
        <item x="174"/>
        <item x="30"/>
        <item x="9"/>
        <item x="240"/>
        <item x="180"/>
        <item x="182"/>
        <item x="134"/>
        <item x="216"/>
        <item x="214"/>
        <item x="151"/>
        <item x="166"/>
        <item x="221"/>
        <item x="181"/>
        <item x="205"/>
        <item x="243"/>
        <item x="139"/>
        <item x="56"/>
        <item x="223"/>
        <item x="13"/>
        <item x="192"/>
        <item x="183"/>
        <item x="238"/>
        <item x="120"/>
        <item x="155"/>
        <item x="237"/>
        <item x="199"/>
        <item x="176"/>
        <item x="132"/>
        <item x="177"/>
        <item x="147"/>
        <item x="96"/>
        <item x="79"/>
        <item x="90"/>
        <item x="220"/>
        <item x="143"/>
        <item x="239"/>
        <item x="91"/>
        <item x="93"/>
        <item x="80"/>
        <item x="98"/>
        <item x="35"/>
        <item x="129"/>
        <item x="84"/>
        <item x="82"/>
        <item x="119"/>
        <item x="85"/>
        <item x="95"/>
        <item x="212"/>
        <item x="219"/>
        <item x="246"/>
        <item x="179"/>
        <item x="22"/>
        <item x="191"/>
        <item x="172"/>
        <item x="67"/>
        <item x="158"/>
        <item x="162"/>
        <item x="248"/>
        <item x="46"/>
        <item x="69"/>
        <item x="102"/>
        <item x="103"/>
        <item x="112"/>
        <item x="6"/>
        <item x="213"/>
        <item x="83"/>
        <item x="108"/>
        <item x="89"/>
        <item x="121"/>
        <item x="12"/>
        <item x="137"/>
        <item x="160"/>
        <item x="161"/>
        <item x="34"/>
        <item x="157"/>
        <item x="25"/>
        <item x="78"/>
        <item x="92"/>
        <item x="28"/>
        <item x="187"/>
        <item x="63"/>
        <item x="117"/>
        <item x="135"/>
        <item x="231"/>
        <item x="39"/>
        <item t="default"/>
      </items>
    </pivotField>
    <pivotField showAll="0"/>
    <pivotField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2"/>
  </colFields>
  <colItems count="8">
    <i>
      <x/>
    </i>
    <i i="1">
      <x v="1"/>
    </i>
    <i i="2">
      <x v="2"/>
    </i>
    <i i="3">
      <x v="3"/>
    </i>
    <i i="4">
      <x v="4"/>
    </i>
    <i i="5">
      <x v="5"/>
    </i>
    <i i="6">
      <x v="6"/>
    </i>
    <i i="7">
      <x v="7"/>
    </i>
  </colItems>
  <dataFields count="8">
    <dataField name="Sum of DESIL 1 INDIVIDU" fld="7" showDataAs="percentOfTotal" baseField="0" baseItem="0" numFmtId="10"/>
    <dataField name="Sum of DESIL 2 INDIVIDU" fld="9" showDataAs="percentOfTotal" baseField="0" baseItem="0" numFmtId="10"/>
    <dataField name="Sum of DESIL 3 INDIVIDU" fld="11" showDataAs="percentOfTotal" baseField="0" baseItem="0" numFmtId="10"/>
    <dataField name="Sum of DESIL 4 INDIVIDU" fld="13" showDataAs="percentOfTotal" baseField="0" baseItem="0" numFmtId="10"/>
    <dataField name="Sum of DESIL 5 INDIVIDU" fld="15" showDataAs="percentOfTotal" baseField="0" baseItem="0" numFmtId="10"/>
    <dataField name="Sum of DESIL 6-10 INDIVIDU" fld="17" showDataAs="percentOfTotal" baseField="0" baseItem="0" numFmtId="10"/>
    <dataField name="Sum of BELUM PEMERINGKATAN INDIVIDU" fld="19" showDataAs="percentOfTotal" baseField="0" baseItem="0" numFmtId="10"/>
    <dataField name="Sum of NON AKTIF INDIVIDU" fld="21" showDataAs="percentOfTotal" baseField="0" baseItem="0" numFmtId="10"/>
  </dataFields>
  <formats count="10">
    <format dxfId="11">
      <pivotArea outline="0" collapsedLevelsAreSubtotals="1" fieldPosition="0"/>
    </format>
    <format dxfId="10">
      <pivotArea dataOnly="0" labelOnly="1" outline="0" fieldPosition="0">
        <references count="1">
          <reference field="4294967294" count="1">
            <x v="0"/>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outline="0" fieldPosition="0">
        <references count="1">
          <reference field="4294967294" count="1">
            <x v="2"/>
          </reference>
        </references>
      </pivotArea>
    </format>
    <format dxfId="6">
      <pivotArea outline="0" fieldPosition="0">
        <references count="1">
          <reference field="4294967294" count="1">
            <x v="3"/>
          </reference>
        </references>
      </pivotArea>
    </format>
    <format dxfId="5">
      <pivotArea outline="0" fieldPosition="0">
        <references count="1">
          <reference field="4294967294" count="1">
            <x v="4"/>
          </reference>
        </references>
      </pivotArea>
    </format>
    <format dxfId="4">
      <pivotArea outline="0" fieldPosition="0">
        <references count="1">
          <reference field="4294967294" count="1">
            <x v="5"/>
          </reference>
        </references>
      </pivotArea>
    </format>
    <format dxfId="3">
      <pivotArea outline="0" fieldPosition="0">
        <references count="1">
          <reference field="4294967294" count="1">
            <x v="6"/>
          </reference>
        </references>
      </pivotArea>
    </format>
    <format dxfId="2">
      <pivotArea outline="0" fieldPosition="0">
        <references count="1">
          <reference field="4294967294" count="1">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C33D3F7-B521-40D0-86B4-5249ECF8D3E1}"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7">
  <location ref="A29:I51" firstHeaderRow="0" firstDataRow="1" firstDataCol="1"/>
  <pivotFields count="22">
    <pivotField showAll="0">
      <items count="3">
        <item x="0"/>
        <item x="1"/>
        <item t="default"/>
      </items>
    </pivotField>
    <pivotField showAll="0">
      <items count="4">
        <item x="1"/>
        <item x="2"/>
        <item x="0"/>
        <item t="default"/>
      </items>
    </pivotField>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items count="250">
        <item x="136"/>
        <item x="4"/>
        <item x="188"/>
        <item x="106"/>
        <item x="26"/>
        <item x="36"/>
        <item x="43"/>
        <item x="244"/>
        <item x="0"/>
        <item x="100"/>
        <item x="190"/>
        <item x="5"/>
        <item x="40"/>
        <item x="149"/>
        <item x="60"/>
        <item x="105"/>
        <item x="109"/>
        <item x="148"/>
        <item x="152"/>
        <item x="224"/>
        <item x="51"/>
        <item x="201"/>
        <item x="122"/>
        <item x="168"/>
        <item x="189"/>
        <item x="57"/>
        <item x="198"/>
        <item x="18"/>
        <item x="232"/>
        <item x="200"/>
        <item x="65"/>
        <item x="66"/>
        <item x="154"/>
        <item x="169"/>
        <item x="114"/>
        <item x="211"/>
        <item x="118"/>
        <item x="62"/>
        <item x="76"/>
        <item x="116"/>
        <item x="55"/>
        <item x="99"/>
        <item x="131"/>
        <item x="113"/>
        <item x="185"/>
        <item x="184"/>
        <item x="101"/>
        <item x="163"/>
        <item x="24"/>
        <item x="41"/>
        <item x="245"/>
        <item x="241"/>
        <item x="235"/>
        <item x="236"/>
        <item x="204"/>
        <item x="225"/>
        <item x="130"/>
        <item x="142"/>
        <item x="171"/>
        <item x="77"/>
        <item x="209"/>
        <item x="217"/>
        <item x="202"/>
        <item x="226"/>
        <item x="145"/>
        <item x="167"/>
        <item x="218"/>
        <item x="234"/>
        <item x="111"/>
        <item x="32"/>
        <item x="141"/>
        <item x="70"/>
        <item x="164"/>
        <item x="165"/>
        <item x="146"/>
        <item x="153"/>
        <item x="156"/>
        <item x="159"/>
        <item x="230"/>
        <item x="150"/>
        <item x="104"/>
        <item x="49"/>
        <item x="210"/>
        <item x="20"/>
        <item x="42"/>
        <item x="52"/>
        <item x="29"/>
        <item x="33"/>
        <item x="23"/>
        <item x="72"/>
        <item x="2"/>
        <item x="74"/>
        <item x="88"/>
        <item x="53"/>
        <item x="178"/>
        <item x="197"/>
        <item x="1"/>
        <item x="59"/>
        <item x="14"/>
        <item x="73"/>
        <item x="87"/>
        <item x="86"/>
        <item x="48"/>
        <item x="124"/>
        <item x="227"/>
        <item x="206"/>
        <item x="64"/>
        <item x="107"/>
        <item x="242"/>
        <item x="229"/>
        <item x="233"/>
        <item x="94"/>
        <item x="54"/>
        <item x="170"/>
        <item x="215"/>
        <item x="144"/>
        <item x="81"/>
        <item x="44"/>
        <item x="196"/>
        <item x="123"/>
        <item x="128"/>
        <item x="222"/>
        <item x="15"/>
        <item x="27"/>
        <item x="10"/>
        <item x="75"/>
        <item x="138"/>
        <item x="38"/>
        <item x="133"/>
        <item x="68"/>
        <item x="61"/>
        <item x="110"/>
        <item x="115"/>
        <item x="71"/>
        <item x="126"/>
        <item x="203"/>
        <item x="31"/>
        <item x="194"/>
        <item x="140"/>
        <item x="228"/>
        <item x="8"/>
        <item x="125"/>
        <item x="127"/>
        <item x="247"/>
        <item x="50"/>
        <item x="193"/>
        <item x="207"/>
        <item x="45"/>
        <item x="11"/>
        <item x="195"/>
        <item x="186"/>
        <item x="37"/>
        <item x="208"/>
        <item x="19"/>
        <item x="58"/>
        <item x="16"/>
        <item x="7"/>
        <item x="17"/>
        <item x="21"/>
        <item x="47"/>
        <item x="97"/>
        <item x="3"/>
        <item x="175"/>
        <item x="173"/>
        <item x="174"/>
        <item x="30"/>
        <item x="9"/>
        <item x="240"/>
        <item x="180"/>
        <item x="182"/>
        <item x="134"/>
        <item x="216"/>
        <item x="214"/>
        <item x="151"/>
        <item x="166"/>
        <item x="221"/>
        <item x="181"/>
        <item x="205"/>
        <item x="243"/>
        <item x="139"/>
        <item x="56"/>
        <item x="223"/>
        <item x="13"/>
        <item x="192"/>
        <item x="183"/>
        <item x="238"/>
        <item x="120"/>
        <item x="155"/>
        <item x="237"/>
        <item x="199"/>
        <item x="176"/>
        <item x="132"/>
        <item x="177"/>
        <item x="147"/>
        <item x="96"/>
        <item x="79"/>
        <item x="90"/>
        <item x="220"/>
        <item x="143"/>
        <item x="239"/>
        <item x="91"/>
        <item x="93"/>
        <item x="80"/>
        <item x="98"/>
        <item x="35"/>
        <item x="129"/>
        <item x="84"/>
        <item x="82"/>
        <item x="119"/>
        <item x="85"/>
        <item x="95"/>
        <item x="212"/>
        <item x="219"/>
        <item x="246"/>
        <item x="179"/>
        <item x="22"/>
        <item x="191"/>
        <item x="172"/>
        <item x="67"/>
        <item x="158"/>
        <item x="162"/>
        <item x="248"/>
        <item x="46"/>
        <item x="69"/>
        <item x="102"/>
        <item x="103"/>
        <item x="112"/>
        <item x="6"/>
        <item x="213"/>
        <item x="83"/>
        <item x="108"/>
        <item x="89"/>
        <item x="121"/>
        <item x="12"/>
        <item x="137"/>
        <item x="160"/>
        <item x="161"/>
        <item x="34"/>
        <item x="157"/>
        <item x="25"/>
        <item x="78"/>
        <item x="92"/>
        <item x="28"/>
        <item x="187"/>
        <item x="63"/>
        <item x="117"/>
        <item x="135"/>
        <item x="231"/>
        <item x="39"/>
        <item t="default"/>
      </items>
    </pivotField>
    <pivotField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2"/>
  </colFields>
  <colItems count="8">
    <i>
      <x/>
    </i>
    <i i="1">
      <x v="1"/>
    </i>
    <i i="2">
      <x v="2"/>
    </i>
    <i i="3">
      <x v="3"/>
    </i>
    <i i="4">
      <x v="4"/>
    </i>
    <i i="5">
      <x v="5"/>
    </i>
    <i i="6">
      <x v="6"/>
    </i>
    <i i="7">
      <x v="7"/>
    </i>
  </colItems>
  <dataFields count="8">
    <dataField name="Sum of DESIL 1 KELUARGA" fld="6" baseField="0" baseItem="0"/>
    <dataField name="Sum of DESIL 2 KELUARGA" fld="8" baseField="0" baseItem="0"/>
    <dataField name="Sum of DESIL 3 KELUARGA" fld="10" baseField="0" baseItem="0"/>
    <dataField name="Sum of DESIL 4 KELUARGA" fld="12" baseField="0" baseItem="0"/>
    <dataField name="Sum of DESIL 5 KELUARGA" fld="14" baseField="0" baseItem="0"/>
    <dataField name="Sum of DESL 6 -10 KELUARGA" fld="16" baseField="0" baseItem="0"/>
    <dataField name="Sum of BELUM PEMERINGKATAN KELUARGA" fld="18" baseField="0" baseItem="0"/>
    <dataField name="Sum of NON AKTIF KELUARGA" fld="20" baseField="0" baseItem="0"/>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63570C5-00A9-4001-9B03-6DAA6E1C081A}"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53:I75" firstHeaderRow="0" firstDataRow="1" firstDataCol="1"/>
  <pivotFields count="22">
    <pivotField showAll="0">
      <items count="3">
        <item x="0"/>
        <item x="1"/>
        <item t="default"/>
      </items>
    </pivotField>
    <pivotField showAll="0">
      <items count="4">
        <item x="1"/>
        <item x="2"/>
        <item x="0"/>
        <item t="default"/>
      </items>
    </pivotField>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items count="250">
        <item x="136"/>
        <item x="4"/>
        <item x="188"/>
        <item x="106"/>
        <item x="26"/>
        <item x="36"/>
        <item x="43"/>
        <item x="244"/>
        <item x="0"/>
        <item x="100"/>
        <item x="190"/>
        <item x="5"/>
        <item x="40"/>
        <item x="149"/>
        <item x="60"/>
        <item x="105"/>
        <item x="109"/>
        <item x="148"/>
        <item x="152"/>
        <item x="224"/>
        <item x="51"/>
        <item x="201"/>
        <item x="122"/>
        <item x="168"/>
        <item x="189"/>
        <item x="57"/>
        <item x="198"/>
        <item x="18"/>
        <item x="232"/>
        <item x="200"/>
        <item x="65"/>
        <item x="66"/>
        <item x="154"/>
        <item x="169"/>
        <item x="114"/>
        <item x="211"/>
        <item x="118"/>
        <item x="62"/>
        <item x="76"/>
        <item x="116"/>
        <item x="55"/>
        <item x="99"/>
        <item x="131"/>
        <item x="113"/>
        <item x="185"/>
        <item x="184"/>
        <item x="101"/>
        <item x="163"/>
        <item x="24"/>
        <item x="41"/>
        <item x="245"/>
        <item x="241"/>
        <item x="235"/>
        <item x="236"/>
        <item x="204"/>
        <item x="225"/>
        <item x="130"/>
        <item x="142"/>
        <item x="171"/>
        <item x="77"/>
        <item x="209"/>
        <item x="217"/>
        <item x="202"/>
        <item x="226"/>
        <item x="145"/>
        <item x="167"/>
        <item x="218"/>
        <item x="234"/>
        <item x="111"/>
        <item x="32"/>
        <item x="141"/>
        <item x="70"/>
        <item x="164"/>
        <item x="165"/>
        <item x="146"/>
        <item x="153"/>
        <item x="156"/>
        <item x="159"/>
        <item x="230"/>
        <item x="150"/>
        <item x="104"/>
        <item x="49"/>
        <item x="210"/>
        <item x="20"/>
        <item x="42"/>
        <item x="52"/>
        <item x="29"/>
        <item x="33"/>
        <item x="23"/>
        <item x="72"/>
        <item x="2"/>
        <item x="74"/>
        <item x="88"/>
        <item x="53"/>
        <item x="178"/>
        <item x="197"/>
        <item x="1"/>
        <item x="59"/>
        <item x="14"/>
        <item x="73"/>
        <item x="87"/>
        <item x="86"/>
        <item x="48"/>
        <item x="124"/>
        <item x="227"/>
        <item x="206"/>
        <item x="64"/>
        <item x="107"/>
        <item x="242"/>
        <item x="229"/>
        <item x="233"/>
        <item x="94"/>
        <item x="54"/>
        <item x="170"/>
        <item x="215"/>
        <item x="144"/>
        <item x="81"/>
        <item x="44"/>
        <item x="196"/>
        <item x="123"/>
        <item x="128"/>
        <item x="222"/>
        <item x="15"/>
        <item x="27"/>
        <item x="10"/>
        <item x="75"/>
        <item x="138"/>
        <item x="38"/>
        <item x="133"/>
        <item x="68"/>
        <item x="61"/>
        <item x="110"/>
        <item x="115"/>
        <item x="71"/>
        <item x="126"/>
        <item x="203"/>
        <item x="31"/>
        <item x="194"/>
        <item x="140"/>
        <item x="228"/>
        <item x="8"/>
        <item x="125"/>
        <item x="127"/>
        <item x="247"/>
        <item x="50"/>
        <item x="193"/>
        <item x="207"/>
        <item x="45"/>
        <item x="11"/>
        <item x="195"/>
        <item x="186"/>
        <item x="37"/>
        <item x="208"/>
        <item x="19"/>
        <item x="58"/>
        <item x="16"/>
        <item x="7"/>
        <item x="17"/>
        <item x="21"/>
        <item x="47"/>
        <item x="97"/>
        <item x="3"/>
        <item x="175"/>
        <item x="173"/>
        <item x="174"/>
        <item x="30"/>
        <item x="9"/>
        <item x="240"/>
        <item x="180"/>
        <item x="182"/>
        <item x="134"/>
        <item x="216"/>
        <item x="214"/>
        <item x="151"/>
        <item x="166"/>
        <item x="221"/>
        <item x="181"/>
        <item x="205"/>
        <item x="243"/>
        <item x="139"/>
        <item x="56"/>
        <item x="223"/>
        <item x="13"/>
        <item x="192"/>
        <item x="183"/>
        <item x="238"/>
        <item x="120"/>
        <item x="155"/>
        <item x="237"/>
        <item x="199"/>
        <item x="176"/>
        <item x="132"/>
        <item x="177"/>
        <item x="147"/>
        <item x="96"/>
        <item x="79"/>
        <item x="90"/>
        <item x="220"/>
        <item x="143"/>
        <item x="239"/>
        <item x="91"/>
        <item x="93"/>
        <item x="80"/>
        <item x="98"/>
        <item x="35"/>
        <item x="129"/>
        <item x="84"/>
        <item x="82"/>
        <item x="119"/>
        <item x="85"/>
        <item x="95"/>
        <item x="212"/>
        <item x="219"/>
        <item x="246"/>
        <item x="179"/>
        <item x="22"/>
        <item x="191"/>
        <item x="172"/>
        <item x="67"/>
        <item x="158"/>
        <item x="162"/>
        <item x="248"/>
        <item x="46"/>
        <item x="69"/>
        <item x="102"/>
        <item x="103"/>
        <item x="112"/>
        <item x="6"/>
        <item x="213"/>
        <item x="83"/>
        <item x="108"/>
        <item x="89"/>
        <item x="121"/>
        <item x="12"/>
        <item x="137"/>
        <item x="160"/>
        <item x="161"/>
        <item x="34"/>
        <item x="157"/>
        <item x="25"/>
        <item x="78"/>
        <item x="92"/>
        <item x="28"/>
        <item x="187"/>
        <item x="63"/>
        <item x="117"/>
        <item x="135"/>
        <item x="231"/>
        <item x="39"/>
        <item t="default"/>
      </items>
    </pivotField>
    <pivotField showAll="0"/>
    <pivotField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dataField="1"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2"/>
  </colFields>
  <colItems count="8">
    <i>
      <x/>
    </i>
    <i i="1">
      <x v="1"/>
    </i>
    <i i="2">
      <x v="2"/>
    </i>
    <i i="3">
      <x v="3"/>
    </i>
    <i i="4">
      <x v="4"/>
    </i>
    <i i="5">
      <x v="5"/>
    </i>
    <i i="6">
      <x v="6"/>
    </i>
    <i i="7">
      <x v="7"/>
    </i>
  </colItems>
  <dataFields count="8">
    <dataField name="Sum of DESIL 1 INDIVIDU" fld="7" baseField="0" baseItem="0"/>
    <dataField name="Sum of DESIL 2 INDIVIDU" fld="9" baseField="0" baseItem="0"/>
    <dataField name="Sum of DESIL 3 INDIVIDU" fld="11" baseField="0" baseItem="0"/>
    <dataField name="Sum of DESIL 4 INDIVIDU" fld="13" baseField="0" baseItem="0"/>
    <dataField name="Sum of DESIL 5 INDIVIDU" fld="15" baseField="0" baseItem="0"/>
    <dataField name="Sum of DESIL 6-10 INDIVIDU" fld="17" baseField="0" baseItem="0"/>
    <dataField name="Sum of BELUM PEMERINGKATAN INDIVIDU" fld="19" baseField="0" baseItem="0"/>
    <dataField name="Sum of NON AKTIF INDIVIDU" fld="21" baseField="0" baseItem="0"/>
  </dataFields>
  <formats count="2">
    <format dxfId="14">
      <pivotArea outline="0" collapsedLevelsAreSubtotals="1" fieldPosition="0"/>
    </format>
    <format dxfId="13">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7A9A5D-5111-4A9E-89A8-51F98E23BC34}" name="PivotTable7"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2">
  <location ref="A109:F131" firstHeaderRow="0" firstDataRow="1" firstDataCol="1" rowPageCount="1" colPageCount="1"/>
  <pivotFields count="22">
    <pivotField multipleItemSelectionAllowed="1" showAll="0">
      <items count="3">
        <item x="0"/>
        <item x="1"/>
        <item t="default"/>
      </items>
    </pivotField>
    <pivotField axis="axisPage" multipleItemSelectionAllowed="1" showAll="0">
      <items count="4">
        <item x="1"/>
        <item x="2"/>
        <item x="0"/>
        <item t="default"/>
      </items>
    </pivotField>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items count="250">
        <item x="136"/>
        <item x="4"/>
        <item x="188"/>
        <item x="106"/>
        <item x="26"/>
        <item x="36"/>
        <item x="43"/>
        <item x="244"/>
        <item x="0"/>
        <item x="100"/>
        <item x="190"/>
        <item x="5"/>
        <item x="40"/>
        <item x="149"/>
        <item x="60"/>
        <item x="105"/>
        <item x="109"/>
        <item x="148"/>
        <item x="152"/>
        <item x="224"/>
        <item x="51"/>
        <item x="201"/>
        <item x="122"/>
        <item x="168"/>
        <item x="189"/>
        <item x="57"/>
        <item x="198"/>
        <item x="18"/>
        <item x="232"/>
        <item x="200"/>
        <item x="65"/>
        <item x="66"/>
        <item x="154"/>
        <item x="169"/>
        <item x="114"/>
        <item x="211"/>
        <item x="118"/>
        <item x="62"/>
        <item x="76"/>
        <item x="116"/>
        <item x="55"/>
        <item x="99"/>
        <item x="131"/>
        <item x="113"/>
        <item x="185"/>
        <item x="184"/>
        <item x="101"/>
        <item x="163"/>
        <item x="24"/>
        <item x="41"/>
        <item x="245"/>
        <item x="241"/>
        <item x="235"/>
        <item x="236"/>
        <item x="204"/>
        <item x="225"/>
        <item x="130"/>
        <item x="142"/>
        <item x="171"/>
        <item x="77"/>
        <item x="209"/>
        <item x="217"/>
        <item x="202"/>
        <item x="226"/>
        <item x="145"/>
        <item x="167"/>
        <item x="218"/>
        <item x="234"/>
        <item x="111"/>
        <item x="32"/>
        <item x="141"/>
        <item x="70"/>
        <item x="164"/>
        <item x="165"/>
        <item x="146"/>
        <item x="153"/>
        <item x="156"/>
        <item x="159"/>
        <item x="230"/>
        <item x="150"/>
        <item x="104"/>
        <item x="49"/>
        <item x="210"/>
        <item x="20"/>
        <item x="42"/>
        <item x="52"/>
        <item x="29"/>
        <item x="33"/>
        <item x="23"/>
        <item x="72"/>
        <item x="2"/>
        <item x="74"/>
        <item x="88"/>
        <item x="53"/>
        <item x="178"/>
        <item x="197"/>
        <item x="1"/>
        <item x="59"/>
        <item x="14"/>
        <item x="73"/>
        <item x="87"/>
        <item x="86"/>
        <item x="48"/>
        <item x="124"/>
        <item x="227"/>
        <item x="206"/>
        <item x="64"/>
        <item x="107"/>
        <item x="242"/>
        <item x="229"/>
        <item x="233"/>
        <item x="94"/>
        <item x="54"/>
        <item x="170"/>
        <item x="215"/>
        <item x="144"/>
        <item x="81"/>
        <item x="44"/>
        <item x="196"/>
        <item x="123"/>
        <item x="128"/>
        <item x="222"/>
        <item x="15"/>
        <item x="27"/>
        <item x="10"/>
        <item x="75"/>
        <item x="138"/>
        <item x="38"/>
        <item x="133"/>
        <item x="68"/>
        <item x="61"/>
        <item x="110"/>
        <item x="115"/>
        <item x="71"/>
        <item x="126"/>
        <item x="203"/>
        <item x="31"/>
        <item x="194"/>
        <item x="140"/>
        <item x="228"/>
        <item x="8"/>
        <item x="125"/>
        <item x="127"/>
        <item x="247"/>
        <item x="50"/>
        <item x="193"/>
        <item x="207"/>
        <item x="45"/>
        <item x="11"/>
        <item x="195"/>
        <item x="186"/>
        <item x="37"/>
        <item x="208"/>
        <item x="19"/>
        <item x="58"/>
        <item x="16"/>
        <item x="7"/>
        <item x="17"/>
        <item x="21"/>
        <item x="47"/>
        <item x="97"/>
        <item x="3"/>
        <item x="175"/>
        <item x="173"/>
        <item x="174"/>
        <item x="30"/>
        <item x="9"/>
        <item x="240"/>
        <item x="180"/>
        <item x="182"/>
        <item x="134"/>
        <item x="216"/>
        <item x="214"/>
        <item x="151"/>
        <item x="166"/>
        <item x="221"/>
        <item x="181"/>
        <item x="205"/>
        <item x="243"/>
        <item x="139"/>
        <item x="56"/>
        <item x="223"/>
        <item x="13"/>
        <item x="192"/>
        <item x="183"/>
        <item x="238"/>
        <item x="120"/>
        <item x="155"/>
        <item x="237"/>
        <item x="199"/>
        <item x="176"/>
        <item x="132"/>
        <item x="177"/>
        <item x="147"/>
        <item x="96"/>
        <item x="79"/>
        <item x="90"/>
        <item x="220"/>
        <item x="143"/>
        <item x="239"/>
        <item x="91"/>
        <item x="93"/>
        <item x="80"/>
        <item x="98"/>
        <item x="35"/>
        <item x="129"/>
        <item x="84"/>
        <item x="82"/>
        <item x="119"/>
        <item x="85"/>
        <item x="95"/>
        <item x="212"/>
        <item x="219"/>
        <item x="246"/>
        <item x="179"/>
        <item x="22"/>
        <item x="191"/>
        <item x="172"/>
        <item x="67"/>
        <item x="158"/>
        <item x="162"/>
        <item x="248"/>
        <item x="46"/>
        <item x="69"/>
        <item x="102"/>
        <item x="103"/>
        <item x="112"/>
        <item x="6"/>
        <item x="213"/>
        <item x="83"/>
        <item x="108"/>
        <item x="89"/>
        <item x="121"/>
        <item x="12"/>
        <item x="137"/>
        <item x="160"/>
        <item x="161"/>
        <item x="34"/>
        <item x="157"/>
        <item x="25"/>
        <item x="78"/>
        <item x="92"/>
        <item x="28"/>
        <item x="187"/>
        <item x="63"/>
        <item x="117"/>
        <item x="135"/>
        <item x="231"/>
        <item x="39"/>
        <item t="default"/>
      </items>
    </pivotField>
    <pivotField showAll="0"/>
    <pivotField showAll="0"/>
    <pivotField dataField="1" showAll="0"/>
    <pivotField showAll="0"/>
    <pivotField dataField="1" showAll="0"/>
    <pivotField showAll="0"/>
    <pivotField dataField="1" showAll="0"/>
    <pivotField showAll="0"/>
    <pivotField dataField="1" showAll="0"/>
    <pivotField showAll="0"/>
    <pivotField dataField="1" showAll="0"/>
    <pivotField showAll="0"/>
    <pivotField showAll="0"/>
    <pivotField showAll="0"/>
    <pivotField showAll="0"/>
    <pivotField showAll="0"/>
    <pivotField showAll="0"/>
    <pivotField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2"/>
  </colFields>
  <colItems count="5">
    <i>
      <x/>
    </i>
    <i i="1">
      <x v="1"/>
    </i>
    <i i="2">
      <x v="2"/>
    </i>
    <i i="3">
      <x v="3"/>
    </i>
    <i i="4">
      <x v="4"/>
    </i>
  </colItems>
  <pageFields count="1">
    <pageField fld="1" hier="-1"/>
  </pageFields>
  <dataFields count="5">
    <dataField name="Sum of DESIL 1 KELUARGA" fld="6" baseField="0" baseItem="0"/>
    <dataField name="Sum of DESIL 2 KELUARGA" fld="8" baseField="0" baseItem="0"/>
    <dataField name="Sum of DESIL 3 KELUARGA" fld="10" baseField="0" baseItem="0"/>
    <dataField name="Sum of DESIL 4 KELUARGA" fld="12" baseField="0" baseItem="0"/>
    <dataField name="Sum of DESIL 5 KELUARGA" fld="14" baseField="0" baseItem="0"/>
  </dataFields>
  <formats count="1">
    <format dxfId="15">
      <pivotArea outline="0" collapsedLevelsAreSubtotals="1" fieldPosition="0"/>
    </format>
  </formats>
  <chartFormats count="5">
    <chartFormat chart="8" format="20" series="1">
      <pivotArea type="data" outline="0" fieldPosition="0">
        <references count="1">
          <reference field="4294967294" count="1" selected="0">
            <x v="0"/>
          </reference>
        </references>
      </pivotArea>
    </chartFormat>
    <chartFormat chart="8" format="21" series="1">
      <pivotArea type="data" outline="0" fieldPosition="0">
        <references count="1">
          <reference field="4294967294" count="1" selected="0">
            <x v="1"/>
          </reference>
        </references>
      </pivotArea>
    </chartFormat>
    <chartFormat chart="8" format="22" series="1">
      <pivotArea type="data" outline="0" fieldPosition="0">
        <references count="1">
          <reference field="4294967294" count="1" selected="0">
            <x v="2"/>
          </reference>
        </references>
      </pivotArea>
    </chartFormat>
    <chartFormat chart="8" format="23" series="1">
      <pivotArea type="data" outline="0" fieldPosition="0">
        <references count="1">
          <reference field="4294967294" count="1" selected="0">
            <x v="3"/>
          </reference>
        </references>
      </pivotArea>
    </chartFormat>
    <chartFormat chart="8" format="24" series="1">
      <pivotArea type="data" outline="0" fieldPosition="0">
        <references count="1">
          <reference field="429496729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8904439-F826-46CF-850C-7F404D3DF1F0}"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4:C26" firstHeaderRow="0" firstDataRow="1" firstDataCol="1" rowPageCount="2" colPageCount="1"/>
  <pivotFields count="22">
    <pivotField axis="axisPage" multipleItemSelectionAllowed="1" showAll="0">
      <items count="3">
        <item x="0"/>
        <item x="1"/>
        <item t="default"/>
      </items>
    </pivotField>
    <pivotField axis="axisPage" multipleItemSelectionAllowed="1" showAll="0">
      <items count="4">
        <item x="1"/>
        <item x="2"/>
        <item x="0"/>
        <item t="default"/>
      </items>
    </pivotField>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items count="250">
        <item x="136"/>
        <item x="4"/>
        <item x="188"/>
        <item x="106"/>
        <item x="26"/>
        <item x="36"/>
        <item x="43"/>
        <item x="244"/>
        <item x="0"/>
        <item x="100"/>
        <item x="190"/>
        <item x="5"/>
        <item x="40"/>
        <item x="149"/>
        <item x="60"/>
        <item x="105"/>
        <item x="109"/>
        <item x="148"/>
        <item x="152"/>
        <item x="224"/>
        <item x="51"/>
        <item x="201"/>
        <item x="122"/>
        <item x="168"/>
        <item x="189"/>
        <item x="57"/>
        <item x="198"/>
        <item x="18"/>
        <item x="232"/>
        <item x="200"/>
        <item x="65"/>
        <item x="66"/>
        <item x="154"/>
        <item x="169"/>
        <item x="114"/>
        <item x="211"/>
        <item x="118"/>
        <item x="62"/>
        <item x="76"/>
        <item x="116"/>
        <item x="55"/>
        <item x="99"/>
        <item x="131"/>
        <item x="113"/>
        <item x="185"/>
        <item x="184"/>
        <item x="101"/>
        <item x="163"/>
        <item x="24"/>
        <item x="41"/>
        <item x="245"/>
        <item x="241"/>
        <item x="235"/>
        <item x="236"/>
        <item x="204"/>
        <item x="225"/>
        <item x="130"/>
        <item x="142"/>
        <item x="171"/>
        <item x="77"/>
        <item x="209"/>
        <item x="217"/>
        <item x="202"/>
        <item x="226"/>
        <item x="145"/>
        <item x="167"/>
        <item x="218"/>
        <item x="234"/>
        <item x="111"/>
        <item x="32"/>
        <item x="141"/>
        <item x="70"/>
        <item x="164"/>
        <item x="165"/>
        <item x="146"/>
        <item x="153"/>
        <item x="156"/>
        <item x="159"/>
        <item x="230"/>
        <item x="150"/>
        <item x="104"/>
        <item x="49"/>
        <item x="210"/>
        <item x="20"/>
        <item x="42"/>
        <item x="52"/>
        <item x="29"/>
        <item x="33"/>
        <item x="23"/>
        <item x="72"/>
        <item x="2"/>
        <item x="74"/>
        <item x="88"/>
        <item x="53"/>
        <item x="178"/>
        <item x="197"/>
        <item x="1"/>
        <item x="59"/>
        <item x="14"/>
        <item x="73"/>
        <item x="87"/>
        <item x="86"/>
        <item x="48"/>
        <item x="124"/>
        <item x="227"/>
        <item x="206"/>
        <item x="64"/>
        <item x="107"/>
        <item x="242"/>
        <item x="229"/>
        <item x="233"/>
        <item x="94"/>
        <item x="54"/>
        <item x="170"/>
        <item x="215"/>
        <item x="144"/>
        <item x="81"/>
        <item x="44"/>
        <item x="196"/>
        <item x="123"/>
        <item x="128"/>
        <item x="222"/>
        <item x="15"/>
        <item x="27"/>
        <item x="10"/>
        <item x="75"/>
        <item x="138"/>
        <item x="38"/>
        <item x="133"/>
        <item x="68"/>
        <item x="61"/>
        <item x="110"/>
        <item x="115"/>
        <item x="71"/>
        <item x="126"/>
        <item x="203"/>
        <item x="31"/>
        <item x="194"/>
        <item x="140"/>
        <item x="228"/>
        <item x="8"/>
        <item x="125"/>
        <item x="127"/>
        <item x="247"/>
        <item x="50"/>
        <item x="193"/>
        <item x="207"/>
        <item x="45"/>
        <item x="11"/>
        <item x="195"/>
        <item x="186"/>
        <item x="37"/>
        <item x="208"/>
        <item x="19"/>
        <item x="58"/>
        <item x="16"/>
        <item x="7"/>
        <item x="17"/>
        <item x="21"/>
        <item x="47"/>
        <item x="97"/>
        <item x="3"/>
        <item x="175"/>
        <item x="173"/>
        <item x="174"/>
        <item x="30"/>
        <item x="9"/>
        <item x="240"/>
        <item x="180"/>
        <item x="182"/>
        <item x="134"/>
        <item x="216"/>
        <item x="214"/>
        <item x="151"/>
        <item x="166"/>
        <item x="221"/>
        <item x="181"/>
        <item x="205"/>
        <item x="243"/>
        <item x="139"/>
        <item x="56"/>
        <item x="223"/>
        <item x="13"/>
        <item x="192"/>
        <item x="183"/>
        <item x="238"/>
        <item x="120"/>
        <item x="155"/>
        <item x="237"/>
        <item x="199"/>
        <item x="176"/>
        <item x="132"/>
        <item x="177"/>
        <item x="147"/>
        <item x="96"/>
        <item x="79"/>
        <item x="90"/>
        <item x="220"/>
        <item x="143"/>
        <item x="239"/>
        <item x="91"/>
        <item x="93"/>
        <item x="80"/>
        <item x="98"/>
        <item x="35"/>
        <item x="129"/>
        <item x="84"/>
        <item x="82"/>
        <item x="119"/>
        <item x="85"/>
        <item x="95"/>
        <item x="212"/>
        <item x="219"/>
        <item x="246"/>
        <item x="179"/>
        <item x="22"/>
        <item x="191"/>
        <item x="172"/>
        <item x="67"/>
        <item x="158"/>
        <item x="162"/>
        <item x="248"/>
        <item x="46"/>
        <item x="69"/>
        <item x="102"/>
        <item x="103"/>
        <item x="112"/>
        <item x="6"/>
        <item x="213"/>
        <item x="83"/>
        <item x="108"/>
        <item x="89"/>
        <item x="121"/>
        <item x="12"/>
        <item x="137"/>
        <item x="160"/>
        <item x="161"/>
        <item x="34"/>
        <item x="157"/>
        <item x="25"/>
        <item x="78"/>
        <item x="92"/>
        <item x="28"/>
        <item x="187"/>
        <item x="63"/>
        <item x="117"/>
        <item x="135"/>
        <item x="231"/>
        <item x="39"/>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2"/>
  </colFields>
  <colItems count="2">
    <i>
      <x/>
    </i>
    <i i="1">
      <x v="1"/>
    </i>
  </colItems>
  <pageFields count="2">
    <pageField fld="0" hier="-1"/>
    <pageField fld="1" hier="-1"/>
  </pageFields>
  <dataFields count="2">
    <dataField name="Sum of JUMLAH KELUARGA" fld="4" baseField="0" baseItem="0"/>
    <dataField name="Sum of JUMLAH INDIVIDU" fld="5" baseField="0" baseItem="0"/>
  </dataFields>
  <formats count="1">
    <format dxfId="1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DE71D7F-1C0A-47C5-B01C-B71B229CD367}" name="PivotTable6"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1">
  <location ref="G82:K105" firstHeaderRow="1" firstDataRow="2" firstDataCol="1"/>
  <pivotFields count="22">
    <pivotField multipleItemSelectionAllowed="1" showAll="0">
      <items count="3">
        <item x="0"/>
        <item x="1"/>
        <item t="default"/>
      </items>
    </pivotField>
    <pivotField axis="axisCol" multipleItemSelectionAllowed="1" showAll="0">
      <items count="4">
        <item x="1"/>
        <item x="2"/>
        <item x="0"/>
        <item t="default"/>
      </items>
    </pivotField>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items count="250">
        <item x="136"/>
        <item x="4"/>
        <item x="188"/>
        <item x="106"/>
        <item x="26"/>
        <item x="36"/>
        <item x="43"/>
        <item x="244"/>
        <item x="0"/>
        <item x="100"/>
        <item x="190"/>
        <item x="5"/>
        <item x="40"/>
        <item x="149"/>
        <item x="60"/>
        <item x="105"/>
        <item x="109"/>
        <item x="148"/>
        <item x="152"/>
        <item x="224"/>
        <item x="51"/>
        <item x="201"/>
        <item x="122"/>
        <item x="168"/>
        <item x="189"/>
        <item x="57"/>
        <item x="198"/>
        <item x="18"/>
        <item x="232"/>
        <item x="200"/>
        <item x="65"/>
        <item x="66"/>
        <item x="154"/>
        <item x="169"/>
        <item x="114"/>
        <item x="211"/>
        <item x="118"/>
        <item x="62"/>
        <item x="76"/>
        <item x="116"/>
        <item x="55"/>
        <item x="99"/>
        <item x="131"/>
        <item x="113"/>
        <item x="185"/>
        <item x="184"/>
        <item x="101"/>
        <item x="163"/>
        <item x="24"/>
        <item x="41"/>
        <item x="245"/>
        <item x="241"/>
        <item x="235"/>
        <item x="236"/>
        <item x="204"/>
        <item x="225"/>
        <item x="130"/>
        <item x="142"/>
        <item x="171"/>
        <item x="77"/>
        <item x="209"/>
        <item x="217"/>
        <item x="202"/>
        <item x="226"/>
        <item x="145"/>
        <item x="167"/>
        <item x="218"/>
        <item x="234"/>
        <item x="111"/>
        <item x="32"/>
        <item x="141"/>
        <item x="70"/>
        <item x="164"/>
        <item x="165"/>
        <item x="146"/>
        <item x="153"/>
        <item x="156"/>
        <item x="159"/>
        <item x="230"/>
        <item x="150"/>
        <item x="104"/>
        <item x="49"/>
        <item x="210"/>
        <item x="20"/>
        <item x="42"/>
        <item x="52"/>
        <item x="29"/>
        <item x="33"/>
        <item x="23"/>
        <item x="72"/>
        <item x="2"/>
        <item x="74"/>
        <item x="88"/>
        <item x="53"/>
        <item x="178"/>
        <item x="197"/>
        <item x="1"/>
        <item x="59"/>
        <item x="14"/>
        <item x="73"/>
        <item x="87"/>
        <item x="86"/>
        <item x="48"/>
        <item x="124"/>
        <item x="227"/>
        <item x="206"/>
        <item x="64"/>
        <item x="107"/>
        <item x="242"/>
        <item x="229"/>
        <item x="233"/>
        <item x="94"/>
        <item x="54"/>
        <item x="170"/>
        <item x="215"/>
        <item x="144"/>
        <item x="81"/>
        <item x="44"/>
        <item x="196"/>
        <item x="123"/>
        <item x="128"/>
        <item x="222"/>
        <item x="15"/>
        <item x="27"/>
        <item x="10"/>
        <item x="75"/>
        <item x="138"/>
        <item x="38"/>
        <item x="133"/>
        <item x="68"/>
        <item x="61"/>
        <item x="110"/>
        <item x="115"/>
        <item x="71"/>
        <item x="126"/>
        <item x="203"/>
        <item x="31"/>
        <item x="194"/>
        <item x="140"/>
        <item x="228"/>
        <item x="8"/>
        <item x="125"/>
        <item x="127"/>
        <item x="247"/>
        <item x="50"/>
        <item x="193"/>
        <item x="207"/>
        <item x="45"/>
        <item x="11"/>
        <item x="195"/>
        <item x="186"/>
        <item x="37"/>
        <item x="208"/>
        <item x="19"/>
        <item x="58"/>
        <item x="16"/>
        <item x="7"/>
        <item x="17"/>
        <item x="21"/>
        <item x="47"/>
        <item x="97"/>
        <item x="3"/>
        <item x="175"/>
        <item x="173"/>
        <item x="174"/>
        <item x="30"/>
        <item x="9"/>
        <item x="240"/>
        <item x="180"/>
        <item x="182"/>
        <item x="134"/>
        <item x="216"/>
        <item x="214"/>
        <item x="151"/>
        <item x="166"/>
        <item x="221"/>
        <item x="181"/>
        <item x="205"/>
        <item x="243"/>
        <item x="139"/>
        <item x="56"/>
        <item x="223"/>
        <item x="13"/>
        <item x="192"/>
        <item x="183"/>
        <item x="238"/>
        <item x="120"/>
        <item x="155"/>
        <item x="237"/>
        <item x="199"/>
        <item x="176"/>
        <item x="132"/>
        <item x="177"/>
        <item x="147"/>
        <item x="96"/>
        <item x="79"/>
        <item x="90"/>
        <item x="220"/>
        <item x="143"/>
        <item x="239"/>
        <item x="91"/>
        <item x="93"/>
        <item x="80"/>
        <item x="98"/>
        <item x="35"/>
        <item x="129"/>
        <item x="84"/>
        <item x="82"/>
        <item x="119"/>
        <item x="85"/>
        <item x="95"/>
        <item x="212"/>
        <item x="219"/>
        <item x="246"/>
        <item x="179"/>
        <item x="22"/>
        <item x="191"/>
        <item x="172"/>
        <item x="67"/>
        <item x="158"/>
        <item x="162"/>
        <item x="248"/>
        <item x="46"/>
        <item x="69"/>
        <item x="102"/>
        <item x="103"/>
        <item x="112"/>
        <item x="6"/>
        <item x="213"/>
        <item x="83"/>
        <item x="108"/>
        <item x="89"/>
        <item x="121"/>
        <item x="12"/>
        <item x="137"/>
        <item x="160"/>
        <item x="161"/>
        <item x="34"/>
        <item x="157"/>
        <item x="25"/>
        <item x="78"/>
        <item x="92"/>
        <item x="28"/>
        <item x="187"/>
        <item x="63"/>
        <item x="117"/>
        <item x="135"/>
        <item x="231"/>
        <item x="39"/>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1"/>
  </colFields>
  <colItems count="4">
    <i>
      <x/>
    </i>
    <i>
      <x v="1"/>
    </i>
    <i>
      <x v="2"/>
    </i>
    <i t="grand">
      <x/>
    </i>
  </colItems>
  <dataFields count="1">
    <dataField name="Sum of JUMLAH INDIVIDU" fld="5" baseField="0" baseItem="0"/>
  </dataFields>
  <formats count="1">
    <format dxfId="17">
      <pivotArea outline="0" collapsedLevelsAreSubtotals="1" fieldPosition="0"/>
    </format>
  </formats>
  <chartFormats count="13">
    <chartFormat chart="7" format="0" series="1">
      <pivotArea type="data" outline="0" fieldPosition="0">
        <references count="2">
          <reference field="4294967294" count="1" selected="0">
            <x v="0"/>
          </reference>
          <reference field="1" count="1" selected="0">
            <x v="0"/>
          </reference>
        </references>
      </pivotArea>
    </chartFormat>
    <chartFormat chart="7" format="1" series="1">
      <pivotArea type="data" outline="0" fieldPosition="0">
        <references count="2">
          <reference field="4294967294" count="1" selected="0">
            <x v="0"/>
          </reference>
          <reference field="1" count="1" selected="0">
            <x v="1"/>
          </reference>
        </references>
      </pivotArea>
    </chartFormat>
    <chartFormat chart="7" format="2" series="1">
      <pivotArea type="data" outline="0" fieldPosition="0">
        <references count="2">
          <reference field="4294967294" count="1" selected="0">
            <x v="0"/>
          </reference>
          <reference field="1" count="1" selected="0">
            <x v="2"/>
          </reference>
        </references>
      </pivotArea>
    </chartFormat>
    <chartFormat chart="8" format="3" series="1">
      <pivotArea type="data" outline="0" fieldPosition="0">
        <references count="2">
          <reference field="4294967294" count="1" selected="0">
            <x v="0"/>
          </reference>
          <reference field="1" count="1" selected="0">
            <x v="0"/>
          </reference>
        </references>
      </pivotArea>
    </chartFormat>
    <chartFormat chart="8" format="4" series="1">
      <pivotArea type="data" outline="0" fieldPosition="0">
        <references count="2">
          <reference field="4294967294" count="1" selected="0">
            <x v="0"/>
          </reference>
          <reference field="1" count="1" selected="0">
            <x v="1"/>
          </reference>
        </references>
      </pivotArea>
    </chartFormat>
    <chartFormat chart="8" format="5" series="1">
      <pivotArea type="data" outline="0" fieldPosition="0">
        <references count="2">
          <reference field="4294967294" count="1" selected="0">
            <x v="0"/>
          </reference>
          <reference field="1" count="1" selected="0">
            <x v="2"/>
          </reference>
        </references>
      </pivotArea>
    </chartFormat>
    <chartFormat chart="9" format="6" series="1">
      <pivotArea type="data" outline="0" fieldPosition="0">
        <references count="2">
          <reference field="4294967294" count="1" selected="0">
            <x v="0"/>
          </reference>
          <reference field="1" count="1" selected="0">
            <x v="0"/>
          </reference>
        </references>
      </pivotArea>
    </chartFormat>
    <chartFormat chart="9" format="7" series="1">
      <pivotArea type="data" outline="0" fieldPosition="0">
        <references count="2">
          <reference field="4294967294" count="1" selected="0">
            <x v="0"/>
          </reference>
          <reference field="1" count="1" selected="0">
            <x v="1"/>
          </reference>
        </references>
      </pivotArea>
    </chartFormat>
    <chartFormat chart="9" format="8" series="1">
      <pivotArea type="data" outline="0" fieldPosition="0">
        <references count="2">
          <reference field="4294967294" count="1" selected="0">
            <x v="0"/>
          </reference>
          <reference field="1" count="1" selected="0">
            <x v="2"/>
          </reference>
        </references>
      </pivotArea>
    </chartFormat>
    <chartFormat chart="10" format="6" series="1">
      <pivotArea type="data" outline="0" fieldPosition="0">
        <references count="2">
          <reference field="4294967294" count="1" selected="0">
            <x v="0"/>
          </reference>
          <reference field="1" count="1" selected="0">
            <x v="0"/>
          </reference>
        </references>
      </pivotArea>
    </chartFormat>
    <chartFormat chart="10" format="7" series="1">
      <pivotArea type="data" outline="0" fieldPosition="0">
        <references count="2">
          <reference field="4294967294" count="1" selected="0">
            <x v="0"/>
          </reference>
          <reference field="1" count="1" selected="0">
            <x v="1"/>
          </reference>
        </references>
      </pivotArea>
    </chartFormat>
    <chartFormat chart="10" format="8" series="1">
      <pivotArea type="data" outline="0" fieldPosition="0">
        <references count="2">
          <reference field="4294967294" count="1" selected="0">
            <x v="0"/>
          </reference>
          <reference field="1" count="1" selected="0">
            <x v="2"/>
          </reference>
        </references>
      </pivotArea>
    </chartFormat>
    <chartFormat chart="10" format="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EEBA0E7-FD6C-4CD9-8976-C0D3642214B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4:E27" firstHeaderRow="1" firstDataRow="2" firstDataCol="1"/>
  <pivotFields count="22">
    <pivotField showAll="0">
      <items count="3">
        <item x="0"/>
        <item x="1"/>
        <item t="default"/>
      </items>
    </pivotField>
    <pivotField axis="axisCol" showAll="0">
      <items count="4">
        <item x="1"/>
        <item x="2"/>
        <item x="0"/>
        <item t="default"/>
      </items>
    </pivotField>
    <pivotField axis="axisRow" showAll="0">
      <items count="24">
        <item x="14"/>
        <item x="0"/>
        <item x="19"/>
        <item x="16"/>
        <item x="1"/>
        <item x="6"/>
        <item x="7"/>
        <item x="8"/>
        <item x="18"/>
        <item x="17"/>
        <item x="20"/>
        <item x="4"/>
        <item x="15"/>
        <item x="13"/>
        <item x="12"/>
        <item x="5"/>
        <item x="2"/>
        <item x="9"/>
        <item x="10"/>
        <item x="11"/>
        <item m="1" x="22"/>
        <item x="3"/>
        <item m="1" x="21"/>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2">
    <i>
      <x/>
    </i>
    <i>
      <x v="1"/>
    </i>
    <i>
      <x v="2"/>
    </i>
    <i>
      <x v="3"/>
    </i>
    <i>
      <x v="4"/>
    </i>
    <i>
      <x v="5"/>
    </i>
    <i>
      <x v="6"/>
    </i>
    <i>
      <x v="7"/>
    </i>
    <i>
      <x v="8"/>
    </i>
    <i>
      <x v="9"/>
    </i>
    <i>
      <x v="10"/>
    </i>
    <i>
      <x v="11"/>
    </i>
    <i>
      <x v="12"/>
    </i>
    <i>
      <x v="13"/>
    </i>
    <i>
      <x v="14"/>
    </i>
    <i>
      <x v="15"/>
    </i>
    <i>
      <x v="16"/>
    </i>
    <i>
      <x v="17"/>
    </i>
    <i>
      <x v="18"/>
    </i>
    <i>
      <x v="19"/>
    </i>
    <i>
      <x v="21"/>
    </i>
    <i t="grand">
      <x/>
    </i>
  </rowItems>
  <colFields count="1">
    <field x="1"/>
  </colFields>
  <colItems count="4">
    <i>
      <x/>
    </i>
    <i>
      <x v="1"/>
    </i>
    <i>
      <x v="2"/>
    </i>
    <i t="grand">
      <x/>
    </i>
  </colItems>
  <dataFields count="1">
    <dataField name="Sum of JUMLAH KELUARGA" fld="4" baseField="0" baseItem="0"/>
  </dataFields>
  <chartFormats count="6">
    <chartFormat chart="4" format="0" series="1">
      <pivotArea type="data" outline="0" fieldPosition="0">
        <references count="2">
          <reference field="4294967294" count="1" selected="0">
            <x v="0"/>
          </reference>
          <reference field="1" count="1" selected="0">
            <x v="0"/>
          </reference>
        </references>
      </pivotArea>
    </chartFormat>
    <chartFormat chart="4" format="1" series="1">
      <pivotArea type="data" outline="0" fieldPosition="0">
        <references count="2">
          <reference field="4294967294" count="1" selected="0">
            <x v="0"/>
          </reference>
          <reference field="1" count="1" selected="0">
            <x v="1"/>
          </reference>
        </references>
      </pivotArea>
    </chartFormat>
    <chartFormat chart="4" format="2" series="1">
      <pivotArea type="data" outline="0" fieldPosition="0">
        <references count="2">
          <reference field="4294967294" count="1" selected="0">
            <x v="0"/>
          </reference>
          <reference field="1" count="1" selected="0">
            <x v="2"/>
          </reference>
        </references>
      </pivotArea>
    </chartFormat>
    <chartFormat chart="6" format="9" series="1">
      <pivotArea type="data" outline="0" fieldPosition="0">
        <references count="2">
          <reference field="4294967294" count="1" selected="0">
            <x v="0"/>
          </reference>
          <reference field="1" count="1" selected="0">
            <x v="0"/>
          </reference>
        </references>
      </pivotArea>
    </chartFormat>
    <chartFormat chart="6" format="10" series="1">
      <pivotArea type="data" outline="0" fieldPosition="0">
        <references count="2">
          <reference field="4294967294" count="1" selected="0">
            <x v="0"/>
          </reference>
          <reference field="1" count="1" selected="0">
            <x v="1"/>
          </reference>
        </references>
      </pivotArea>
    </chartFormat>
    <chartFormat chart="6" format="11" series="1">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ECAMATAN" xr10:uid="{F638704C-C998-4F6B-9578-5A8DE00262FC}" sourceName="KECAMATAN">
  <pivotTables>
    <pivotTable tabId="4" name="PivotTable3"/>
    <pivotTable tabId="4" name="PivotTable1"/>
    <pivotTable tabId="4" name="PivotTable2"/>
    <pivotTable tabId="4" name="PivotTable4"/>
    <pivotTable tabId="4" name="PivotTable5"/>
    <pivotTable tabId="4" name="PivotTable6"/>
    <pivotTable tabId="4" name="PivotTable7"/>
  </pivotTables>
  <data>
    <tabular pivotCacheId="146367587">
      <items count="23">
        <i x="14" s="1"/>
        <i x="0" s="1"/>
        <i x="19" s="1"/>
        <i x="16" s="1"/>
        <i x="1" s="1"/>
        <i x="6" s="1"/>
        <i x="7" s="1"/>
        <i x="8" s="1"/>
        <i x="18" s="1"/>
        <i x="17" s="1"/>
        <i x="20" s="1"/>
        <i x="4" s="1"/>
        <i x="15" s="1"/>
        <i x="13" s="1"/>
        <i x="12" s="1"/>
        <i x="5" s="1"/>
        <i x="2" s="1"/>
        <i x="9" s="1"/>
        <i x="10" s="1"/>
        <i x="11" s="1"/>
        <i x="3" s="1"/>
        <i x="22" s="1" nd="1"/>
        <i x="21"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ELURAHAN" xr10:uid="{003D7177-99CA-4A10-9E56-A046F836495D}" sourceName="KELURAHAN">
  <pivotTables>
    <pivotTable tabId="4" name="PivotTable3"/>
    <pivotTable tabId="4" name="PivotTable1"/>
    <pivotTable tabId="4" name="PivotTable2"/>
    <pivotTable tabId="4" name="PivotTable4"/>
    <pivotTable tabId="4" name="PivotTable5"/>
    <pivotTable tabId="4" name="PivotTable6"/>
    <pivotTable tabId="4" name="PivotTable7"/>
  </pivotTables>
  <data>
    <tabular pivotCacheId="146367587">
      <items count="249">
        <i x="136" s="1"/>
        <i x="4" s="1"/>
        <i x="188" s="1"/>
        <i x="106" s="1"/>
        <i x="26" s="1"/>
        <i x="36" s="1"/>
        <i x="43" s="1"/>
        <i x="244" s="1"/>
        <i x="0" s="1"/>
        <i x="100" s="1"/>
        <i x="190" s="1"/>
        <i x="5" s="1"/>
        <i x="40" s="1"/>
        <i x="149" s="1"/>
        <i x="60" s="1"/>
        <i x="105" s="1"/>
        <i x="109" s="1"/>
        <i x="148" s="1"/>
        <i x="152" s="1"/>
        <i x="224" s="1"/>
        <i x="51" s="1"/>
        <i x="201" s="1"/>
        <i x="122" s="1"/>
        <i x="168" s="1"/>
        <i x="189" s="1"/>
        <i x="57" s="1"/>
        <i x="198" s="1"/>
        <i x="18" s="1"/>
        <i x="232" s="1"/>
        <i x="200" s="1"/>
        <i x="65" s="1"/>
        <i x="66" s="1"/>
        <i x="154" s="1"/>
        <i x="169" s="1"/>
        <i x="114" s="1"/>
        <i x="211" s="1"/>
        <i x="118" s="1"/>
        <i x="62" s="1"/>
        <i x="76" s="1"/>
        <i x="116" s="1"/>
        <i x="55" s="1"/>
        <i x="99" s="1"/>
        <i x="131" s="1"/>
        <i x="113" s="1"/>
        <i x="185" s="1"/>
        <i x="184" s="1"/>
        <i x="101" s="1"/>
        <i x="163" s="1"/>
        <i x="24" s="1"/>
        <i x="41" s="1"/>
        <i x="245" s="1"/>
        <i x="241" s="1"/>
        <i x="235" s="1"/>
        <i x="236" s="1"/>
        <i x="204" s="1"/>
        <i x="225" s="1"/>
        <i x="130" s="1"/>
        <i x="142" s="1"/>
        <i x="171" s="1"/>
        <i x="77" s="1"/>
        <i x="209" s="1"/>
        <i x="217" s="1"/>
        <i x="202" s="1"/>
        <i x="226" s="1"/>
        <i x="145" s="1"/>
        <i x="167" s="1"/>
        <i x="218" s="1"/>
        <i x="234" s="1"/>
        <i x="111" s="1"/>
        <i x="32" s="1"/>
        <i x="141" s="1"/>
        <i x="70" s="1"/>
        <i x="164" s="1"/>
        <i x="165" s="1"/>
        <i x="146" s="1"/>
        <i x="153" s="1"/>
        <i x="156" s="1"/>
        <i x="159" s="1"/>
        <i x="230" s="1"/>
        <i x="150" s="1"/>
        <i x="104" s="1"/>
        <i x="49" s="1"/>
        <i x="210" s="1"/>
        <i x="20" s="1"/>
        <i x="42" s="1"/>
        <i x="52" s="1"/>
        <i x="29" s="1"/>
        <i x="33" s="1"/>
        <i x="23" s="1"/>
        <i x="72" s="1"/>
        <i x="2" s="1"/>
        <i x="74" s="1"/>
        <i x="88" s="1"/>
        <i x="53" s="1"/>
        <i x="178" s="1"/>
        <i x="197" s="1"/>
        <i x="1" s="1"/>
        <i x="59" s="1"/>
        <i x="14" s="1"/>
        <i x="73" s="1"/>
        <i x="87" s="1"/>
        <i x="86" s="1"/>
        <i x="48" s="1"/>
        <i x="124" s="1"/>
        <i x="227" s="1"/>
        <i x="206" s="1"/>
        <i x="64" s="1"/>
        <i x="107" s="1"/>
        <i x="242" s="1"/>
        <i x="229" s="1"/>
        <i x="233" s="1"/>
        <i x="94" s="1"/>
        <i x="54" s="1"/>
        <i x="170" s="1"/>
        <i x="215" s="1"/>
        <i x="144" s="1"/>
        <i x="81" s="1"/>
        <i x="44" s="1"/>
        <i x="196" s="1"/>
        <i x="123" s="1"/>
        <i x="128" s="1"/>
        <i x="222" s="1"/>
        <i x="15" s="1"/>
        <i x="27" s="1"/>
        <i x="10" s="1"/>
        <i x="75" s="1"/>
        <i x="138" s="1"/>
        <i x="38" s="1"/>
        <i x="133" s="1"/>
        <i x="68" s="1"/>
        <i x="61" s="1"/>
        <i x="110" s="1"/>
        <i x="115" s="1"/>
        <i x="71" s="1"/>
        <i x="126" s="1"/>
        <i x="203" s="1"/>
        <i x="31" s="1"/>
        <i x="194" s="1"/>
        <i x="140" s="1"/>
        <i x="228" s="1"/>
        <i x="8" s="1"/>
        <i x="125" s="1"/>
        <i x="127" s="1"/>
        <i x="247" s="1"/>
        <i x="50" s="1"/>
        <i x="193" s="1"/>
        <i x="207" s="1"/>
        <i x="45" s="1"/>
        <i x="11" s="1"/>
        <i x="195" s="1"/>
        <i x="186" s="1"/>
        <i x="37" s="1"/>
        <i x="208" s="1"/>
        <i x="19" s="1"/>
        <i x="58" s="1"/>
        <i x="16" s="1"/>
        <i x="7" s="1"/>
        <i x="17" s="1"/>
        <i x="21" s="1"/>
        <i x="47" s="1"/>
        <i x="97" s="1"/>
        <i x="3" s="1"/>
        <i x="175" s="1"/>
        <i x="173" s="1"/>
        <i x="174" s="1"/>
        <i x="30" s="1"/>
        <i x="9" s="1"/>
        <i x="240" s="1"/>
        <i x="180" s="1"/>
        <i x="182" s="1"/>
        <i x="134" s="1"/>
        <i x="216" s="1"/>
        <i x="214" s="1"/>
        <i x="151" s="1"/>
        <i x="166" s="1"/>
        <i x="221" s="1"/>
        <i x="181" s="1"/>
        <i x="205" s="1"/>
        <i x="243" s="1"/>
        <i x="139" s="1"/>
        <i x="56" s="1"/>
        <i x="223" s="1"/>
        <i x="13" s="1"/>
        <i x="192" s="1"/>
        <i x="183" s="1"/>
        <i x="238" s="1"/>
        <i x="120" s="1"/>
        <i x="155" s="1"/>
        <i x="237" s="1"/>
        <i x="199" s="1"/>
        <i x="176" s="1"/>
        <i x="132" s="1"/>
        <i x="177" s="1"/>
        <i x="147" s="1"/>
        <i x="96" s="1"/>
        <i x="79" s="1"/>
        <i x="90" s="1"/>
        <i x="220" s="1"/>
        <i x="143" s="1"/>
        <i x="239" s="1"/>
        <i x="91" s="1"/>
        <i x="93" s="1"/>
        <i x="80" s="1"/>
        <i x="98" s="1"/>
        <i x="35" s="1"/>
        <i x="129" s="1"/>
        <i x="84" s="1"/>
        <i x="82" s="1"/>
        <i x="119" s="1"/>
        <i x="85" s="1"/>
        <i x="95" s="1"/>
        <i x="212" s="1"/>
        <i x="219" s="1"/>
        <i x="246" s="1"/>
        <i x="179" s="1"/>
        <i x="22" s="1"/>
        <i x="191" s="1"/>
        <i x="172" s="1"/>
        <i x="67" s="1"/>
        <i x="158" s="1"/>
        <i x="162" s="1"/>
        <i x="248" s="1"/>
        <i x="46" s="1"/>
        <i x="69" s="1"/>
        <i x="102" s="1"/>
        <i x="103" s="1"/>
        <i x="112" s="1"/>
        <i x="6" s="1"/>
        <i x="213" s="1"/>
        <i x="83" s="1"/>
        <i x="108" s="1"/>
        <i x="89" s="1"/>
        <i x="121" s="1"/>
        <i x="12" s="1"/>
        <i x="137" s="1"/>
        <i x="160" s="1"/>
        <i x="161" s="1"/>
        <i x="34" s="1"/>
        <i x="157" s="1"/>
        <i x="25" s="1"/>
        <i x="78" s="1"/>
        <i x="92" s="1"/>
        <i x="28" s="1"/>
        <i x="187" s="1"/>
        <i x="63" s="1"/>
        <i x="117" s="1"/>
        <i x="135" s="1"/>
        <i x="231" s="1"/>
        <i x="39"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HUN" xr10:uid="{38A1BC9E-1AC1-4E52-85C5-FB9B52C148C1}" sourceName="TAHUN ">
  <pivotTables>
    <pivotTable tabId="4" name="PivotTable3"/>
    <pivotTable tabId="4" name="PivotTable1"/>
    <pivotTable tabId="4" name="PivotTable2"/>
    <pivotTable tabId="4" name="PivotTable5"/>
    <pivotTable tabId="4" name="PivotTable6"/>
    <pivotTable tabId="4" name="PivotTable7"/>
  </pivotTables>
  <data>
    <tabular pivotCacheId="146367587">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IODE" xr10:uid="{7B3E06B3-489B-4E84-8B3B-65BB01F5B0D9}" sourceName="PERIODE">
  <pivotTables>
    <pivotTable tabId="4" name="PivotTable3"/>
    <pivotTable tabId="4" name="PivotTable1"/>
    <pivotTable tabId="4" name="PivotTable2"/>
    <pivotTable tabId="4" name="PivotTable5"/>
    <pivotTable tabId="4" name="PivotTable6"/>
    <pivotTable tabId="4" name="PivotTable7"/>
  </pivotTables>
  <data>
    <tabular pivotCacheId="146367587">
      <items count="3">
        <i x="1" s="1"/>
        <i x="2" s="1"/>
        <i x="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ECAMATAN 1" xr10:uid="{A4DE836F-7384-4A1A-8D86-53DD1B4E3BA2}" cache="Slicer_KECAMATAN" caption="KECAMATAN" rowHeight="233363"/>
  <slicer name="KELURAHAN 1" xr10:uid="{0C2A738D-0560-4986-9A2A-638C8A2992BA}" cache="Slicer_KELURAHAN" caption="KELURAHAN" rowHeight="233363"/>
  <slicer name="TAHUN " xr10:uid="{51282BF6-81FF-443A-8F5E-9C8002004242}" cache="Slicer_TAHUN" caption="TAHUN " rowHeight="257175"/>
  <slicer name="PERIODE" xr10:uid="{AE32E89B-15E3-4235-A553-3D5E9BF52EE0}" cache="Slicer_PERIODE" caption="PERIODE"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ABE2EC-E3BE-4F0B-B6FA-24FC777AF2AE}" name="Table2" displayName="Table2" ref="A1:V752" totalsRowShown="0" headerRowDxfId="0">
  <autoFilter ref="A1:V752" xr:uid="{87ABE2EC-E3BE-4F0B-B6FA-24FC777AF2AE}"/>
  <tableColumns count="22">
    <tableColumn id="22" xr3:uid="{81343928-5DD7-4A77-88A6-9089B7A0111F}" name="TAHUN "/>
    <tableColumn id="21" xr3:uid="{088F38E7-9EEB-49CE-AEC9-43FAF3FB1056}" name="PERIODE"/>
    <tableColumn id="1" xr3:uid="{7FA933FF-18AF-4811-B571-324F27B19679}" name="KECAMATAN"/>
    <tableColumn id="2" xr3:uid="{662FD845-FECA-421E-A0BA-D99D0A2312C0}" name="KELURAHAN"/>
    <tableColumn id="3" xr3:uid="{BF0592A0-58F7-4223-AECD-51A5031FA698}" name="JUMLAH KELUARGA"/>
    <tableColumn id="4" xr3:uid="{D7993992-3D83-4F61-AD5D-C17E1A14F549}" name="JUMLAH INDIVIDU"/>
    <tableColumn id="5" xr3:uid="{AADA6F03-186A-4549-A124-68241BD04F13}" name="DESIL 1 KELUARGA"/>
    <tableColumn id="6" xr3:uid="{06AC3698-299C-4347-AA86-012BA62879FC}" name="DESIL 1 INDIVIDU"/>
    <tableColumn id="7" xr3:uid="{23B665E9-7A40-475F-B485-460552BA7F14}" name="DESIL 2 KELUARGA"/>
    <tableColumn id="8" xr3:uid="{11385C0F-6E1D-4C1E-B8E5-697C990E653C}" name="DESIL 2 INDIVIDU"/>
    <tableColumn id="9" xr3:uid="{999F1A40-A466-4CC9-96AA-6A3912E70172}" name="DESIL 3 KELUARGA"/>
    <tableColumn id="10" xr3:uid="{BDC7E207-3A0C-4F85-B25C-4E3C8C44A248}" name="DESIL 3 INDIVIDU"/>
    <tableColumn id="11" xr3:uid="{7102F0B7-B36B-4A26-A22C-383B50E2A987}" name="DESIL 4 KELUARGA"/>
    <tableColumn id="12" xr3:uid="{766915AA-1A89-4C13-B39E-13933BC17E88}" name="DESIL 4 INDIVIDU"/>
    <tableColumn id="13" xr3:uid="{CA2577CF-36DF-4EAA-ACF5-10706B88D654}" name="DESIL 5 KELUARGA"/>
    <tableColumn id="14" xr3:uid="{25088B34-7CDB-4AE3-849D-8D12DC4E4878}" name="DESIL 5 INDIVIDU"/>
    <tableColumn id="15" xr3:uid="{0101F503-EF3F-42A7-9B5F-29F71981A666}" name="DESL 6 -10 KELUARGA"/>
    <tableColumn id="16" xr3:uid="{DFA7CFAC-5620-4A71-B570-7784C0F72358}" name="DESIL 6-10 INDIVIDU"/>
    <tableColumn id="17" xr3:uid="{4A1A34A8-F4D1-4899-8985-1407ECD0C53D}" name="BELUM PEMERINGKATAN KELUARGA"/>
    <tableColumn id="18" xr3:uid="{3283FD2F-3C54-4720-AAA7-6329620BA5CE}" name="BELUM PEMERINGKATAN INDIVIDU"/>
    <tableColumn id="19" xr3:uid="{FC260F44-5932-4C38-9EF4-4508346F2E67}" name="NON AKTIF KELUARGA"/>
    <tableColumn id="20" xr3:uid="{5FD308A1-20E8-41D2-86A3-8CB15186B757}" name="NON AKTIF INDIVIDU"/>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DA64-4A6F-4396-990E-38E759E02715}">
  <dimension ref="B1:M26"/>
  <sheetViews>
    <sheetView tabSelected="1" zoomScaleNormal="100" workbookViewId="0">
      <selection activeCell="I9" sqref="I9"/>
    </sheetView>
  </sheetViews>
  <sheetFormatPr defaultRowHeight="13.5"/>
  <cols>
    <col min="1" max="1" width="4.4375" customWidth="1"/>
    <col min="2" max="2" width="15.5" customWidth="1"/>
    <col min="3" max="3" width="12.6875" customWidth="1"/>
    <col min="4" max="4" width="14.0625" customWidth="1"/>
    <col min="5" max="5" width="41.25" customWidth="1"/>
    <col min="6" max="6" width="13.3125" customWidth="1"/>
    <col min="7" max="7" width="11" customWidth="1"/>
    <col min="8" max="8" width="8.5" customWidth="1"/>
    <col min="9" max="9" width="14.5625" bestFit="1" customWidth="1"/>
    <col min="10" max="10" width="4.3125" customWidth="1"/>
    <col min="11" max="11" width="12.75" customWidth="1"/>
    <col min="12" max="12" width="7.75" customWidth="1"/>
    <col min="13" max="13" width="12.75" customWidth="1"/>
  </cols>
  <sheetData>
    <row r="1" spans="2:13">
      <c r="D1" s="17"/>
      <c r="E1" s="17"/>
      <c r="F1" s="17"/>
      <c r="G1" s="17"/>
      <c r="H1" s="17"/>
      <c r="I1" s="17"/>
      <c r="J1" s="17"/>
      <c r="K1" s="17"/>
      <c r="L1" s="17"/>
      <c r="M1" s="17"/>
    </row>
    <row r="8" spans="2:13" ht="13.9" thickBot="1"/>
    <row r="9" spans="2:13" ht="26.85" customHeight="1" thickBot="1">
      <c r="B9" s="17"/>
      <c r="C9" s="24" t="s">
        <v>308</v>
      </c>
      <c r="D9" s="25"/>
      <c r="E9" s="29"/>
      <c r="F9" s="24" t="s">
        <v>309</v>
      </c>
      <c r="G9" s="25"/>
      <c r="J9" s="26" t="s">
        <v>321</v>
      </c>
      <c r="K9" s="27"/>
      <c r="L9" s="27"/>
      <c r="M9" s="28"/>
    </row>
    <row r="10" spans="2:13" ht="26.85" customHeight="1" thickBot="1">
      <c r="B10" s="17"/>
      <c r="C10" s="22">
        <f>GETPIVOTDATA("Sum of JUMLAH KELUARGA",Sheet3!$A$2)</f>
        <v>893557</v>
      </c>
      <c r="D10" s="23"/>
      <c r="E10" s="29"/>
      <c r="F10" s="30">
        <f>GETPIVOTDATA("Sum of JUMLAH INDIVIDU",Sheet3!$A$2)</f>
        <v>3028380</v>
      </c>
      <c r="G10" s="31"/>
      <c r="J10" s="18" t="s">
        <v>319</v>
      </c>
      <c r="K10" s="19">
        <f>SUM(C12+C14+C16+C18+C20)</f>
        <v>325938</v>
      </c>
      <c r="L10" s="20" t="s">
        <v>320</v>
      </c>
      <c r="M10" s="21">
        <f>SUM(F12+F14+F16+F18+F20)</f>
        <v>1193629</v>
      </c>
    </row>
    <row r="11" spans="2:13" ht="17.25">
      <c r="F11" s="10"/>
      <c r="G11" s="10"/>
      <c r="I11" s="12"/>
      <c r="J11" s="12"/>
      <c r="K11" s="12"/>
    </row>
    <row r="12" spans="2:13" ht="17.649999999999999">
      <c r="B12" s="7" t="s">
        <v>4</v>
      </c>
      <c r="C12" s="9">
        <f>GETPIVOTDATA("Sum of DESIL 1 KELUARGA",Sheet3!$A$29)</f>
        <v>62203</v>
      </c>
      <c r="D12" s="14">
        <f>C12/$C$10</f>
        <v>6.9612794706996869E-2</v>
      </c>
      <c r="F12" s="11">
        <f>GETPIVOTDATA("Sum of DESIL 1 INDIVIDU",Sheet3!$A$53)</f>
        <v>238117</v>
      </c>
      <c r="G12" s="13">
        <f>F12/$F$10</f>
        <v>7.862850765095529E-2</v>
      </c>
    </row>
    <row r="13" spans="2:13" ht="17.649999999999999">
      <c r="C13" s="9"/>
      <c r="D13" s="15"/>
      <c r="F13" s="11"/>
      <c r="G13" s="13"/>
    </row>
    <row r="14" spans="2:13" ht="17.649999999999999">
      <c r="B14" s="7" t="s">
        <v>5</v>
      </c>
      <c r="C14" s="9">
        <f>GETPIVOTDATA("Sum of DESIL 2 KELUARGA",Sheet3!$A$29)</f>
        <v>59522</v>
      </c>
      <c r="D14" s="14">
        <f>C14/$C$10</f>
        <v>6.6612426515600009E-2</v>
      </c>
      <c r="F14" s="11">
        <f>GETPIVOTDATA("Sum of DESIL 2 INDIVIDU",Sheet3!$A$53)</f>
        <v>228031</v>
      </c>
      <c r="G14" s="13">
        <f>F14/$F$10</f>
        <v>7.5298014119760406E-2</v>
      </c>
    </row>
    <row r="15" spans="2:13" ht="17.649999999999999">
      <c r="C15" s="9"/>
      <c r="D15" s="16"/>
      <c r="F15" s="11"/>
      <c r="G15" s="13"/>
    </row>
    <row r="16" spans="2:13" ht="17.649999999999999">
      <c r="B16" s="7" t="s">
        <v>6</v>
      </c>
      <c r="C16" s="9">
        <f>GETPIVOTDATA("Sum of DESIL 3 KELUARGA",Sheet3!$A$29)</f>
        <v>61549</v>
      </c>
      <c r="D16" s="14">
        <f>C16/$C$10</f>
        <v>6.8880888404433072E-2</v>
      </c>
      <c r="F16" s="11">
        <f>GETPIVOTDATA("Sum of DESIL 3 INDIVIDU",Sheet3!$A$53)</f>
        <v>227036</v>
      </c>
      <c r="G16" s="13">
        <f>F16/$F$10</f>
        <v>7.4969455616534258E-2</v>
      </c>
    </row>
    <row r="17" spans="2:11" ht="17.649999999999999">
      <c r="C17" s="9"/>
      <c r="D17" s="16"/>
      <c r="F17" s="11"/>
      <c r="G17" s="13"/>
    </row>
    <row r="18" spans="2:11" ht="17.649999999999999">
      <c r="B18" s="7" t="s">
        <v>7</v>
      </c>
      <c r="C18" s="9">
        <f>GETPIVOTDATA("Sum of DESIL 4 KELUARGA",Sheet3!$A$29)</f>
        <v>61857</v>
      </c>
      <c r="D18" s="14">
        <f>C18/$C$10</f>
        <v>6.9225578222765871E-2</v>
      </c>
      <c r="F18" s="11">
        <f>GETPIVOTDATA("Sum of DESIL 4 INDIVIDU",Sheet3!$A$53)</f>
        <v>218890</v>
      </c>
      <c r="G18" s="13">
        <f>F18/$F$10</f>
        <v>7.2279568614242604E-2</v>
      </c>
    </row>
    <row r="19" spans="2:11" ht="17.649999999999999">
      <c r="C19" s="9"/>
      <c r="D19" s="16"/>
      <c r="F19" s="11"/>
      <c r="G19" s="13"/>
    </row>
    <row r="20" spans="2:11" ht="17.649999999999999">
      <c r="B20" s="7" t="s">
        <v>8</v>
      </c>
      <c r="C20" s="9">
        <f>GETPIVOTDATA("Sum of DESIL 5 KELUARGA",Sheet3!$A$29)</f>
        <v>80807</v>
      </c>
      <c r="D20" s="14">
        <f>C20/$C$10</f>
        <v>9.043295503252731E-2</v>
      </c>
      <c r="F20" s="11">
        <f>GETPIVOTDATA("Sum of DESIL 5 INDIVIDU",Sheet3!$A$53)</f>
        <v>281555</v>
      </c>
      <c r="G20" s="13">
        <f>F20/$F$10</f>
        <v>9.2972150126470254E-2</v>
      </c>
    </row>
    <row r="21" spans="2:11" ht="17.649999999999999">
      <c r="C21" s="9"/>
      <c r="D21" s="16"/>
      <c r="F21" s="11"/>
      <c r="G21" s="13"/>
    </row>
    <row r="22" spans="2:11" ht="17.649999999999999">
      <c r="B22" s="7" t="s">
        <v>310</v>
      </c>
      <c r="C22" s="9">
        <f>GETPIVOTDATA("Sum of DESL 6 -10 KELUARGA",Sheet3!$A$29)</f>
        <v>487306</v>
      </c>
      <c r="D22" s="14">
        <f>C22/$C$10</f>
        <v>0.54535524874182617</v>
      </c>
      <c r="F22" s="11">
        <f>GETPIVOTDATA("Sum of DESIL 6-10 INDIVIDU",Sheet3!$A$53)</f>
        <v>1635737</v>
      </c>
      <c r="G22" s="13">
        <f>F22/$F$10</f>
        <v>0.54013598029309395</v>
      </c>
    </row>
    <row r="23" spans="2:11" ht="17.649999999999999">
      <c r="C23" s="9"/>
      <c r="D23" s="16"/>
      <c r="F23" s="11"/>
      <c r="G23" s="13"/>
    </row>
    <row r="24" spans="2:11" ht="17.649999999999999">
      <c r="B24" s="7" t="s">
        <v>311</v>
      </c>
      <c r="C24" s="9">
        <f>GETPIVOTDATA("Sum of BELUM PEMERINGKATAN KELUARGA",Sheet3!$A$29)</f>
        <v>80313</v>
      </c>
      <c r="D24" s="14">
        <f>C24/$C$10</f>
        <v>8.988010837585067E-2</v>
      </c>
      <c r="F24" s="11">
        <f>GETPIVOTDATA("Sum of BELUM PEMERINGKATAN INDIVIDU",Sheet3!$A$53)</f>
        <v>199014</v>
      </c>
      <c r="G24" s="13">
        <f>F24/$F$10</f>
        <v>6.5716323578943192E-2</v>
      </c>
    </row>
    <row r="25" spans="2:11" ht="17.25">
      <c r="F25" s="9"/>
      <c r="G25" s="9"/>
      <c r="H25" s="16"/>
      <c r="I25" s="11"/>
      <c r="J25" s="11"/>
      <c r="K25" s="12"/>
    </row>
    <row r="26" spans="2:11" ht="17.649999999999999">
      <c r="E26" s="7"/>
      <c r="F26" s="9"/>
      <c r="G26" s="14"/>
      <c r="H26" s="14"/>
      <c r="I26" s="11"/>
      <c r="J26" s="11"/>
      <c r="K26" s="13"/>
    </row>
  </sheetData>
  <mergeCells count="6">
    <mergeCell ref="C10:D10"/>
    <mergeCell ref="C9:D9"/>
    <mergeCell ref="J9:M9"/>
    <mergeCell ref="E9:E10"/>
    <mergeCell ref="F9:G9"/>
    <mergeCell ref="F10:G1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F95E-0AB0-47E2-930E-B047BBB5F7DA}">
  <dimension ref="A1:S133"/>
  <sheetViews>
    <sheetView topLeftCell="A21" workbookViewId="0">
      <selection activeCell="K30" sqref="F30:K56"/>
    </sheetView>
  </sheetViews>
  <sheetFormatPr defaultRowHeight="13.5"/>
  <cols>
    <col min="1" max="1" width="17.0625" bestFit="1" customWidth="1"/>
    <col min="2" max="3" width="25" style="5" bestFit="1" customWidth="1"/>
    <col min="4" max="6" width="25" bestFit="1" customWidth="1"/>
    <col min="7" max="7" width="23.5" bestFit="1" customWidth="1"/>
    <col min="8" max="8" width="15.875" bestFit="1" customWidth="1"/>
    <col min="9" max="10" width="8.4375" bestFit="1" customWidth="1"/>
    <col min="11" max="11" width="10.9375" bestFit="1" customWidth="1"/>
    <col min="12" max="12" width="24.0625" bestFit="1" customWidth="1"/>
    <col min="13" max="16" width="22.8125" bestFit="1" customWidth="1"/>
    <col min="17" max="17" width="25.5" bestFit="1" customWidth="1"/>
    <col min="18" max="18" width="39" bestFit="1" customWidth="1"/>
    <col min="19" max="19" width="25.8125" bestFit="1" customWidth="1"/>
    <col min="20" max="21" width="30" bestFit="1" customWidth="1"/>
  </cols>
  <sheetData>
    <row r="1" spans="1:5">
      <c r="A1" s="3" t="s">
        <v>315</v>
      </c>
      <c r="B1" t="s">
        <v>318</v>
      </c>
    </row>
    <row r="2" spans="1:5">
      <c r="A2" s="3" t="s">
        <v>316</v>
      </c>
      <c r="B2" t="s">
        <v>318</v>
      </c>
      <c r="C2"/>
    </row>
    <row r="3" spans="1:5">
      <c r="B3"/>
      <c r="C3"/>
    </row>
    <row r="4" spans="1:5">
      <c r="A4" s="3" t="s">
        <v>288</v>
      </c>
      <c r="B4" t="s">
        <v>306</v>
      </c>
      <c r="C4" t="s">
        <v>307</v>
      </c>
    </row>
    <row r="5" spans="1:5">
      <c r="A5" s="4" t="s">
        <v>10</v>
      </c>
      <c r="B5" s="6">
        <v>33649</v>
      </c>
      <c r="C5" s="6">
        <v>113592</v>
      </c>
    </row>
    <row r="6" spans="1:5">
      <c r="A6" s="4" t="s">
        <v>9</v>
      </c>
      <c r="B6" s="6">
        <v>36704</v>
      </c>
      <c r="C6" s="6">
        <v>124387</v>
      </c>
    </row>
    <row r="7" spans="1:5">
      <c r="A7" s="4" t="s">
        <v>256</v>
      </c>
      <c r="B7" s="6">
        <v>21247</v>
      </c>
      <c r="C7" s="6">
        <v>70630</v>
      </c>
    </row>
    <row r="8" spans="1:5">
      <c r="A8" s="4" t="s">
        <v>227</v>
      </c>
      <c r="B8" s="6">
        <v>24118</v>
      </c>
      <c r="C8" s="6">
        <v>79775</v>
      </c>
      <c r="E8">
        <v>7248</v>
      </c>
    </row>
    <row r="9" spans="1:5">
      <c r="A9" s="4" t="s">
        <v>14</v>
      </c>
      <c r="B9" s="6">
        <v>50696</v>
      </c>
      <c r="C9" s="6">
        <v>168070</v>
      </c>
      <c r="E9">
        <f>GETPIVOTDATA("Sum of JUMLAH KELUARGA",$A$4)-E8</f>
        <v>886309</v>
      </c>
    </row>
    <row r="10" spans="1:5">
      <c r="A10" s="4" t="s">
        <v>85</v>
      </c>
      <c r="B10" s="6">
        <v>33816</v>
      </c>
      <c r="C10" s="6">
        <v>114307</v>
      </c>
    </row>
    <row r="11" spans="1:5">
      <c r="A11" s="4" t="s">
        <v>106</v>
      </c>
      <c r="B11" s="6">
        <v>13873</v>
      </c>
      <c r="C11" s="6">
        <v>46354</v>
      </c>
    </row>
    <row r="12" spans="1:5">
      <c r="A12" s="4" t="s">
        <v>115</v>
      </c>
      <c r="B12" s="6">
        <v>10974</v>
      </c>
      <c r="C12" s="6">
        <v>36298</v>
      </c>
    </row>
    <row r="13" spans="1:5">
      <c r="A13" s="4" t="s">
        <v>244</v>
      </c>
      <c r="B13" s="6">
        <v>28310</v>
      </c>
      <c r="C13" s="6">
        <v>91716</v>
      </c>
    </row>
    <row r="14" spans="1:5">
      <c r="A14" s="4" t="s">
        <v>235</v>
      </c>
      <c r="B14" s="6">
        <v>18220</v>
      </c>
      <c r="C14" s="6">
        <v>60577</v>
      </c>
    </row>
    <row r="15" spans="1:5">
      <c r="A15" s="4" t="s">
        <v>265</v>
      </c>
      <c r="B15" s="6">
        <v>20162</v>
      </c>
      <c r="C15" s="6">
        <v>62913</v>
      </c>
    </row>
    <row r="16" spans="1:5">
      <c r="A16" s="4" t="s">
        <v>64</v>
      </c>
      <c r="B16" s="6">
        <v>25712</v>
      </c>
      <c r="C16" s="6">
        <v>84503</v>
      </c>
    </row>
    <row r="17" spans="1:9">
      <c r="A17" s="4" t="s">
        <v>221</v>
      </c>
      <c r="B17" s="6">
        <v>19463</v>
      </c>
      <c r="C17" s="6">
        <v>64093</v>
      </c>
    </row>
    <row r="18" spans="1:9">
      <c r="A18" s="4" t="s">
        <v>204</v>
      </c>
      <c r="B18" s="6">
        <v>19054</v>
      </c>
      <c r="C18" s="6">
        <v>59616</v>
      </c>
    </row>
    <row r="19" spans="1:9">
      <c r="A19" s="4" t="s">
        <v>198</v>
      </c>
      <c r="B19" s="6">
        <v>24842</v>
      </c>
      <c r="C19" s="6">
        <v>85020</v>
      </c>
    </row>
    <row r="20" spans="1:9">
      <c r="A20" s="4" t="s">
        <v>72</v>
      </c>
      <c r="B20" s="6">
        <v>110603</v>
      </c>
      <c r="C20" s="6">
        <v>384067</v>
      </c>
    </row>
    <row r="21" spans="1:9">
      <c r="A21" s="4" t="s">
        <v>33</v>
      </c>
      <c r="B21" s="6">
        <v>139114</v>
      </c>
      <c r="C21" s="6">
        <v>490866</v>
      </c>
    </row>
    <row r="22" spans="1:9">
      <c r="A22" s="4" t="s">
        <v>140</v>
      </c>
      <c r="B22" s="6">
        <v>106879</v>
      </c>
      <c r="C22" s="6">
        <v>362727</v>
      </c>
    </row>
    <row r="23" spans="1:9">
      <c r="A23" s="4" t="s">
        <v>166</v>
      </c>
      <c r="B23" s="6">
        <v>56012</v>
      </c>
      <c r="C23" s="6">
        <v>189242</v>
      </c>
    </row>
    <row r="24" spans="1:9">
      <c r="A24" s="4" t="s">
        <v>183</v>
      </c>
      <c r="B24" s="6">
        <v>76377</v>
      </c>
      <c r="C24" s="6">
        <v>261842</v>
      </c>
      <c r="F24">
        <f>GETPIVOTDATA("Sum of JUMLAH KELUARGA",$A$4)-GETPIVOTDATA("Sum of NON AKTIF KELUARGA",$A$29)</f>
        <v>859276</v>
      </c>
    </row>
    <row r="25" spans="1:9">
      <c r="A25" s="4" t="s">
        <v>50</v>
      </c>
      <c r="B25" s="6">
        <v>23732</v>
      </c>
      <c r="C25" s="6">
        <v>77785</v>
      </c>
    </row>
    <row r="26" spans="1:9">
      <c r="A26" s="4" t="s">
        <v>289</v>
      </c>
      <c r="B26" s="6">
        <v>893557</v>
      </c>
      <c r="C26" s="6">
        <v>3028380</v>
      </c>
    </row>
    <row r="27" spans="1:9">
      <c r="A27" s="4"/>
      <c r="B27" s="6"/>
      <c r="C27" s="6"/>
    </row>
    <row r="28" spans="1:9">
      <c r="A28" s="4"/>
      <c r="B28" s="6"/>
      <c r="C28" s="6"/>
    </row>
    <row r="29" spans="1:9">
      <c r="A29" s="3" t="s">
        <v>288</v>
      </c>
      <c r="B29" t="s">
        <v>290</v>
      </c>
      <c r="C29" t="s">
        <v>292</v>
      </c>
      <c r="D29" t="s">
        <v>294</v>
      </c>
      <c r="E29" t="s">
        <v>296</v>
      </c>
      <c r="F29" t="s">
        <v>298</v>
      </c>
      <c r="G29" t="s">
        <v>305</v>
      </c>
      <c r="H29" t="s">
        <v>301</v>
      </c>
      <c r="I29" t="s">
        <v>303</v>
      </c>
    </row>
    <row r="30" spans="1:9">
      <c r="A30" s="4" t="s">
        <v>10</v>
      </c>
      <c r="B30" s="6">
        <v>3222</v>
      </c>
      <c r="C30" s="6">
        <v>3198</v>
      </c>
      <c r="D30" s="6">
        <v>3330</v>
      </c>
      <c r="E30" s="6">
        <v>3223</v>
      </c>
      <c r="F30" s="6">
        <v>3528</v>
      </c>
      <c r="G30" s="6">
        <v>14935</v>
      </c>
      <c r="H30" s="6">
        <v>2213</v>
      </c>
      <c r="I30" s="6">
        <v>1269</v>
      </c>
    </row>
    <row r="31" spans="1:9">
      <c r="A31" s="4" t="s">
        <v>9</v>
      </c>
      <c r="B31" s="6">
        <v>1820</v>
      </c>
      <c r="C31" s="6">
        <v>1635</v>
      </c>
      <c r="D31" s="6">
        <v>1755</v>
      </c>
      <c r="E31" s="6">
        <v>2018</v>
      </c>
      <c r="F31" s="6">
        <v>2552</v>
      </c>
      <c r="G31" s="6">
        <v>23527</v>
      </c>
      <c r="H31" s="6">
        <v>3397</v>
      </c>
      <c r="I31" s="6">
        <v>1248</v>
      </c>
    </row>
    <row r="32" spans="1:9">
      <c r="A32" s="4" t="s">
        <v>256</v>
      </c>
      <c r="B32" s="6">
        <v>1071</v>
      </c>
      <c r="C32" s="6">
        <v>1089</v>
      </c>
      <c r="D32" s="6">
        <v>1508</v>
      </c>
      <c r="E32" s="6">
        <v>1403</v>
      </c>
      <c r="F32" s="6">
        <v>2657</v>
      </c>
      <c r="G32" s="6">
        <v>11304</v>
      </c>
      <c r="H32" s="6">
        <v>2215</v>
      </c>
      <c r="I32" s="6">
        <v>945</v>
      </c>
    </row>
    <row r="33" spans="1:9">
      <c r="A33" s="4" t="s">
        <v>227</v>
      </c>
      <c r="B33" s="6">
        <v>1421</v>
      </c>
      <c r="C33" s="6">
        <v>1583</v>
      </c>
      <c r="D33" s="6">
        <v>1989</v>
      </c>
      <c r="E33" s="6">
        <v>1972</v>
      </c>
      <c r="F33" s="6">
        <v>2388</v>
      </c>
      <c r="G33" s="6">
        <v>13188</v>
      </c>
      <c r="H33" s="6">
        <v>1577</v>
      </c>
      <c r="I33" s="6">
        <v>1037</v>
      </c>
    </row>
    <row r="34" spans="1:9">
      <c r="A34" s="4" t="s">
        <v>14</v>
      </c>
      <c r="B34" s="6">
        <v>5808</v>
      </c>
      <c r="C34" s="6">
        <v>6385</v>
      </c>
      <c r="D34" s="6">
        <v>5681</v>
      </c>
      <c r="E34" s="6">
        <v>4705</v>
      </c>
      <c r="F34" s="6">
        <v>4597</v>
      </c>
      <c r="G34" s="6">
        <v>20396</v>
      </c>
      <c r="H34" s="6">
        <v>3124</v>
      </c>
      <c r="I34" s="6">
        <v>2076</v>
      </c>
    </row>
    <row r="35" spans="1:9">
      <c r="A35" s="4" t="s">
        <v>85</v>
      </c>
      <c r="B35" s="6">
        <v>3571</v>
      </c>
      <c r="C35" s="6">
        <v>3193</v>
      </c>
      <c r="D35" s="6">
        <v>3369</v>
      </c>
      <c r="E35" s="6">
        <v>3075</v>
      </c>
      <c r="F35" s="6">
        <v>3591</v>
      </c>
      <c r="G35" s="6">
        <v>13630</v>
      </c>
      <c r="H35" s="6">
        <v>3387</v>
      </c>
      <c r="I35" s="6">
        <v>1309</v>
      </c>
    </row>
    <row r="36" spans="1:9">
      <c r="A36" s="4" t="s">
        <v>106</v>
      </c>
      <c r="B36" s="6">
        <v>731</v>
      </c>
      <c r="C36" s="6">
        <v>856</v>
      </c>
      <c r="D36" s="6">
        <v>1087</v>
      </c>
      <c r="E36" s="6">
        <v>1105</v>
      </c>
      <c r="F36" s="6">
        <v>1352</v>
      </c>
      <c r="G36" s="6">
        <v>7536</v>
      </c>
      <c r="H36" s="6">
        <v>1206</v>
      </c>
      <c r="I36" s="6">
        <v>550</v>
      </c>
    </row>
    <row r="37" spans="1:9">
      <c r="A37" s="4" t="s">
        <v>115</v>
      </c>
      <c r="B37" s="6">
        <v>2497</v>
      </c>
      <c r="C37" s="6">
        <v>1752</v>
      </c>
      <c r="D37" s="6">
        <v>1526</v>
      </c>
      <c r="E37" s="6">
        <v>976</v>
      </c>
      <c r="F37" s="6">
        <v>973</v>
      </c>
      <c r="G37" s="6">
        <v>2816</v>
      </c>
      <c r="H37" s="6">
        <v>434</v>
      </c>
      <c r="I37" s="6">
        <v>478</v>
      </c>
    </row>
    <row r="38" spans="1:9">
      <c r="A38" s="4" t="s">
        <v>244</v>
      </c>
      <c r="B38" s="6">
        <v>1555</v>
      </c>
      <c r="C38" s="6">
        <v>1986</v>
      </c>
      <c r="D38" s="6">
        <v>2272</v>
      </c>
      <c r="E38" s="6">
        <v>2210</v>
      </c>
      <c r="F38" s="6">
        <v>2892</v>
      </c>
      <c r="G38" s="6">
        <v>15580</v>
      </c>
      <c r="H38" s="6">
        <v>1815</v>
      </c>
      <c r="I38" s="6">
        <v>1225</v>
      </c>
    </row>
    <row r="39" spans="1:9">
      <c r="A39" s="4" t="s">
        <v>235</v>
      </c>
      <c r="B39" s="6">
        <v>2044</v>
      </c>
      <c r="C39" s="6">
        <v>2116</v>
      </c>
      <c r="D39" s="6">
        <v>2028</v>
      </c>
      <c r="E39" s="6">
        <v>1727</v>
      </c>
      <c r="F39" s="6">
        <v>1983</v>
      </c>
      <c r="G39" s="6">
        <v>7128</v>
      </c>
      <c r="H39" s="6">
        <v>1194</v>
      </c>
      <c r="I39" s="6">
        <v>999</v>
      </c>
    </row>
    <row r="40" spans="1:9">
      <c r="A40" s="4" t="s">
        <v>265</v>
      </c>
      <c r="B40" s="6">
        <v>2086</v>
      </c>
      <c r="C40" s="6">
        <v>1812</v>
      </c>
      <c r="D40" s="6">
        <v>1927</v>
      </c>
      <c r="E40" s="6">
        <v>1790</v>
      </c>
      <c r="F40" s="6">
        <v>2700</v>
      </c>
      <c r="G40" s="6">
        <v>7282</v>
      </c>
      <c r="H40" s="6">
        <v>2565</v>
      </c>
      <c r="I40" s="6">
        <v>908</v>
      </c>
    </row>
    <row r="41" spans="1:9">
      <c r="A41" s="4" t="s">
        <v>64</v>
      </c>
      <c r="B41" s="6">
        <v>2648</v>
      </c>
      <c r="C41" s="6">
        <v>3086</v>
      </c>
      <c r="D41" s="6">
        <v>2966</v>
      </c>
      <c r="E41" s="6">
        <v>2514</v>
      </c>
      <c r="F41" s="6">
        <v>2110</v>
      </c>
      <c r="G41" s="6">
        <v>11064</v>
      </c>
      <c r="H41" s="6">
        <v>1324</v>
      </c>
      <c r="I41" s="6">
        <v>1066</v>
      </c>
    </row>
    <row r="42" spans="1:9">
      <c r="A42" s="4" t="s">
        <v>221</v>
      </c>
      <c r="B42" s="6">
        <v>1051</v>
      </c>
      <c r="C42" s="6">
        <v>999</v>
      </c>
      <c r="D42" s="6">
        <v>1049</v>
      </c>
      <c r="E42" s="6">
        <v>1193</v>
      </c>
      <c r="F42" s="6">
        <v>1996</v>
      </c>
      <c r="G42" s="6">
        <v>11241</v>
      </c>
      <c r="H42" s="6">
        <v>1934</v>
      </c>
      <c r="I42" s="6">
        <v>816</v>
      </c>
    </row>
    <row r="43" spans="1:9">
      <c r="A43" s="4" t="s">
        <v>204</v>
      </c>
      <c r="B43" s="6">
        <v>1954</v>
      </c>
      <c r="C43" s="6">
        <v>1681</v>
      </c>
      <c r="D43" s="6">
        <v>1723</v>
      </c>
      <c r="E43" s="6">
        <v>1327</v>
      </c>
      <c r="F43" s="6">
        <v>1842</v>
      </c>
      <c r="G43" s="6">
        <v>9284</v>
      </c>
      <c r="H43" s="6">
        <v>1243</v>
      </c>
      <c r="I43" s="6">
        <v>917</v>
      </c>
    </row>
    <row r="44" spans="1:9">
      <c r="A44" s="4" t="s">
        <v>198</v>
      </c>
      <c r="B44" s="6">
        <v>2748</v>
      </c>
      <c r="C44" s="6">
        <v>2616</v>
      </c>
      <c r="D44" s="6">
        <v>2153</v>
      </c>
      <c r="E44" s="6">
        <v>1701</v>
      </c>
      <c r="F44" s="6">
        <v>2240</v>
      </c>
      <c r="G44" s="6">
        <v>10892</v>
      </c>
      <c r="H44" s="6">
        <v>2492</v>
      </c>
      <c r="I44" s="6">
        <v>980</v>
      </c>
    </row>
    <row r="45" spans="1:9">
      <c r="A45" s="4" t="s">
        <v>72</v>
      </c>
      <c r="B45" s="6">
        <v>5533</v>
      </c>
      <c r="C45" s="6">
        <v>4825</v>
      </c>
      <c r="D45" s="6">
        <v>4751</v>
      </c>
      <c r="E45" s="6">
        <v>5825</v>
      </c>
      <c r="F45" s="6">
        <v>8108</v>
      </c>
      <c r="G45" s="6">
        <v>71085</v>
      </c>
      <c r="H45" s="6">
        <v>10476</v>
      </c>
      <c r="I45" s="6">
        <v>3766</v>
      </c>
    </row>
    <row r="46" spans="1:9">
      <c r="A46" s="4" t="s">
        <v>33</v>
      </c>
      <c r="B46" s="6">
        <v>7953</v>
      </c>
      <c r="C46" s="6">
        <v>6698</v>
      </c>
      <c r="D46" s="6">
        <v>7900</v>
      </c>
      <c r="E46" s="6">
        <v>9177</v>
      </c>
      <c r="F46" s="6">
        <v>10365</v>
      </c>
      <c r="G46" s="6">
        <v>86434</v>
      </c>
      <c r="H46" s="6">
        <v>10587</v>
      </c>
      <c r="I46" s="6">
        <v>4457</v>
      </c>
    </row>
    <row r="47" spans="1:9">
      <c r="A47" s="4" t="s">
        <v>140</v>
      </c>
      <c r="B47" s="6">
        <v>4888</v>
      </c>
      <c r="C47" s="6">
        <v>5298</v>
      </c>
      <c r="D47" s="6">
        <v>5854</v>
      </c>
      <c r="E47" s="6">
        <v>6044</v>
      </c>
      <c r="F47" s="6">
        <v>9993</v>
      </c>
      <c r="G47" s="6">
        <v>65022</v>
      </c>
      <c r="H47" s="6">
        <v>9780</v>
      </c>
      <c r="I47" s="6">
        <v>3926</v>
      </c>
    </row>
    <row r="48" spans="1:9">
      <c r="A48" s="4" t="s">
        <v>166</v>
      </c>
      <c r="B48" s="6">
        <v>1854</v>
      </c>
      <c r="C48" s="6">
        <v>2106</v>
      </c>
      <c r="D48" s="6">
        <v>2301</v>
      </c>
      <c r="E48" s="6">
        <v>3045</v>
      </c>
      <c r="F48" s="6">
        <v>5039</v>
      </c>
      <c r="G48" s="6">
        <v>36134</v>
      </c>
      <c r="H48" s="6">
        <v>5533</v>
      </c>
      <c r="I48" s="6">
        <v>2227</v>
      </c>
    </row>
    <row r="49" spans="1:19">
      <c r="A49" s="4" t="s">
        <v>183</v>
      </c>
      <c r="B49" s="6">
        <v>4250</v>
      </c>
      <c r="C49" s="6">
        <v>3422</v>
      </c>
      <c r="D49" s="6">
        <v>3265</v>
      </c>
      <c r="E49" s="6">
        <v>4344</v>
      </c>
      <c r="F49" s="6">
        <v>7596</v>
      </c>
      <c r="G49" s="6">
        <v>41149</v>
      </c>
      <c r="H49" s="6">
        <v>12351</v>
      </c>
      <c r="I49" s="6">
        <v>3053</v>
      </c>
    </row>
    <row r="50" spans="1:19">
      <c r="A50" s="4" t="s">
        <v>50</v>
      </c>
      <c r="B50" s="6">
        <v>3498</v>
      </c>
      <c r="C50" s="6">
        <v>3186</v>
      </c>
      <c r="D50" s="6">
        <v>3115</v>
      </c>
      <c r="E50" s="6">
        <v>2483</v>
      </c>
      <c r="F50" s="6">
        <v>2305</v>
      </c>
      <c r="G50" s="6">
        <v>7679</v>
      </c>
      <c r="H50" s="6">
        <v>1466</v>
      </c>
      <c r="I50" s="6">
        <v>1029</v>
      </c>
    </row>
    <row r="51" spans="1:19">
      <c r="A51" s="4" t="s">
        <v>289</v>
      </c>
      <c r="B51" s="6">
        <v>62203</v>
      </c>
      <c r="C51" s="6">
        <v>59522</v>
      </c>
      <c r="D51" s="6">
        <v>61549</v>
      </c>
      <c r="E51" s="6">
        <v>61857</v>
      </c>
      <c r="F51" s="6">
        <v>80807</v>
      </c>
      <c r="G51" s="6">
        <v>487306</v>
      </c>
      <c r="H51" s="6">
        <v>80313</v>
      </c>
      <c r="I51" s="6">
        <v>34281</v>
      </c>
    </row>
    <row r="52" spans="1:19">
      <c r="B52"/>
      <c r="C52"/>
    </row>
    <row r="53" spans="1:19">
      <c r="A53" s="3" t="s">
        <v>288</v>
      </c>
      <c r="B53" s="6" t="s">
        <v>291</v>
      </c>
      <c r="C53" t="s">
        <v>293</v>
      </c>
      <c r="D53" t="s">
        <v>295</v>
      </c>
      <c r="E53" t="s">
        <v>297</v>
      </c>
      <c r="F53" t="s">
        <v>299</v>
      </c>
      <c r="G53" t="s">
        <v>300</v>
      </c>
      <c r="H53" t="s">
        <v>302</v>
      </c>
      <c r="I53" t="s">
        <v>304</v>
      </c>
      <c r="K53" s="3" t="s">
        <v>288</v>
      </c>
      <c r="L53" s="6" t="s">
        <v>291</v>
      </c>
      <c r="M53" t="s">
        <v>293</v>
      </c>
      <c r="N53" t="s">
        <v>295</v>
      </c>
      <c r="O53" t="s">
        <v>297</v>
      </c>
      <c r="P53" t="s">
        <v>299</v>
      </c>
      <c r="Q53" t="s">
        <v>300</v>
      </c>
      <c r="R53" t="s">
        <v>302</v>
      </c>
      <c r="S53" t="s">
        <v>304</v>
      </c>
    </row>
    <row r="54" spans="1:19">
      <c r="A54" s="4" t="s">
        <v>10</v>
      </c>
      <c r="B54" s="6">
        <v>12697</v>
      </c>
      <c r="C54" s="6">
        <v>12655</v>
      </c>
      <c r="D54" s="6">
        <v>12521</v>
      </c>
      <c r="E54" s="6">
        <v>11049</v>
      </c>
      <c r="F54" s="6">
        <v>12085</v>
      </c>
      <c r="G54" s="6">
        <v>47945</v>
      </c>
      <c r="H54" s="6">
        <v>4640</v>
      </c>
      <c r="I54" s="6">
        <v>1296</v>
      </c>
      <c r="K54" s="4" t="s">
        <v>10</v>
      </c>
      <c r="L54" s="8">
        <v>5.332252632109425E-2</v>
      </c>
      <c r="M54" s="8">
        <v>5.549684034188334E-2</v>
      </c>
      <c r="N54" s="8">
        <v>5.5149844077591222E-2</v>
      </c>
      <c r="O54" s="8">
        <v>5.0477408744118053E-2</v>
      </c>
      <c r="P54" s="8">
        <v>4.2922341993571415E-2</v>
      </c>
      <c r="Q54" s="8">
        <v>2.9310946686417191E-2</v>
      </c>
      <c r="R54" s="8">
        <v>2.3314942667350035E-2</v>
      </c>
      <c r="S54" s="8">
        <v>3.8903731276078407E-2</v>
      </c>
    </row>
    <row r="55" spans="1:19">
      <c r="A55" s="4" t="s">
        <v>9</v>
      </c>
      <c r="B55" s="6">
        <v>6972</v>
      </c>
      <c r="C55" s="6">
        <v>6405</v>
      </c>
      <c r="D55" s="6">
        <v>6690</v>
      </c>
      <c r="E55" s="6">
        <v>7369</v>
      </c>
      <c r="F55" s="6">
        <v>8854</v>
      </c>
      <c r="G55" s="6">
        <v>80047</v>
      </c>
      <c r="H55" s="6">
        <v>8050</v>
      </c>
      <c r="I55" s="6">
        <v>1012</v>
      </c>
      <c r="K55" s="4" t="s">
        <v>9</v>
      </c>
      <c r="L55" s="8">
        <v>2.9279723833241643E-2</v>
      </c>
      <c r="M55" s="8">
        <v>2.8088286241782917E-2</v>
      </c>
      <c r="N55" s="8">
        <v>2.9466692506915203E-2</v>
      </c>
      <c r="O55" s="8">
        <v>3.3665311343597237E-2</v>
      </c>
      <c r="P55" s="8">
        <v>3.1446786595869365E-2</v>
      </c>
      <c r="Q55" s="8">
        <v>4.8936351014863634E-2</v>
      </c>
      <c r="R55" s="8">
        <v>4.0449415619001679E-2</v>
      </c>
      <c r="S55" s="8">
        <v>3.0378530903851349E-2</v>
      </c>
    </row>
    <row r="56" spans="1:19">
      <c r="A56" s="4" t="s">
        <v>256</v>
      </c>
      <c r="B56" s="6">
        <v>4037</v>
      </c>
      <c r="C56" s="6">
        <v>4073</v>
      </c>
      <c r="D56" s="6">
        <v>5672</v>
      </c>
      <c r="E56" s="6">
        <v>4877</v>
      </c>
      <c r="F56" s="6">
        <v>9637</v>
      </c>
      <c r="G56" s="6">
        <v>36620</v>
      </c>
      <c r="H56" s="6">
        <v>5714</v>
      </c>
      <c r="I56" s="6">
        <v>1001</v>
      </c>
      <c r="K56" s="4" t="s">
        <v>256</v>
      </c>
      <c r="L56" s="8">
        <v>1.6953850418071788E-2</v>
      </c>
      <c r="M56" s="8">
        <v>1.7861606535953443E-2</v>
      </c>
      <c r="N56" s="8">
        <v>2.4982822107507179E-2</v>
      </c>
      <c r="O56" s="8">
        <v>2.2280597560418475E-2</v>
      </c>
      <c r="P56" s="8">
        <v>3.4227770773028361E-2</v>
      </c>
      <c r="Q56" s="8">
        <v>2.2387462043103507E-2</v>
      </c>
      <c r="R56" s="8">
        <v>2.8711547931301314E-2</v>
      </c>
      <c r="S56" s="8">
        <v>3.0048329480983401E-2</v>
      </c>
    </row>
    <row r="57" spans="1:19">
      <c r="A57" s="4" t="s">
        <v>227</v>
      </c>
      <c r="B57" s="6">
        <v>5173</v>
      </c>
      <c r="C57" s="6">
        <v>5893</v>
      </c>
      <c r="D57" s="6">
        <v>7546</v>
      </c>
      <c r="E57" s="6">
        <v>7057</v>
      </c>
      <c r="F57" s="6">
        <v>8027</v>
      </c>
      <c r="G57" s="6">
        <v>42858</v>
      </c>
      <c r="H57" s="6">
        <v>3221</v>
      </c>
      <c r="I57" s="6">
        <v>1111</v>
      </c>
      <c r="K57" s="4" t="s">
        <v>227</v>
      </c>
      <c r="L57" s="8">
        <v>2.1724614370246559E-2</v>
      </c>
      <c r="M57" s="8">
        <v>2.5842977489902687E-2</v>
      </c>
      <c r="N57" s="8">
        <v>3.3237019679698374E-2</v>
      </c>
      <c r="O57" s="8">
        <v>3.2239937868335691E-2</v>
      </c>
      <c r="P57" s="8">
        <v>2.8509527445792118E-2</v>
      </c>
      <c r="Q57" s="8">
        <v>2.6201033540232933E-2</v>
      </c>
      <c r="R57" s="8">
        <v>1.6184791019727255E-2</v>
      </c>
      <c r="S57" s="8">
        <v>3.3350343709662895E-2</v>
      </c>
    </row>
    <row r="58" spans="1:19">
      <c r="A58" s="4" t="s">
        <v>14</v>
      </c>
      <c r="B58" s="6">
        <v>23403</v>
      </c>
      <c r="C58" s="6">
        <v>24731</v>
      </c>
      <c r="D58" s="6">
        <v>20506</v>
      </c>
      <c r="E58" s="6">
        <v>15284</v>
      </c>
      <c r="F58" s="6">
        <v>14933</v>
      </c>
      <c r="G58" s="6">
        <v>63286</v>
      </c>
      <c r="H58" s="6">
        <v>5927</v>
      </c>
      <c r="I58" s="6">
        <v>2435</v>
      </c>
      <c r="K58" s="4" t="s">
        <v>14</v>
      </c>
      <c r="L58" s="8">
        <v>9.8283616877417407E-2</v>
      </c>
      <c r="M58" s="8">
        <v>0.10845455223193337</v>
      </c>
      <c r="N58" s="8">
        <v>9.0320477809686564E-2</v>
      </c>
      <c r="O58" s="8">
        <v>6.9825026268902191E-2</v>
      </c>
      <c r="P58" s="8">
        <v>5.3037594786098631E-2</v>
      </c>
      <c r="Q58" s="8">
        <v>3.8689593742759383E-2</v>
      </c>
      <c r="R58" s="8">
        <v>2.9781824394263721E-2</v>
      </c>
      <c r="S58" s="8">
        <v>7.3094587698496083E-2</v>
      </c>
    </row>
    <row r="59" spans="1:19">
      <c r="A59" s="4" t="s">
        <v>85</v>
      </c>
      <c r="B59" s="6">
        <v>12199</v>
      </c>
      <c r="C59" s="6">
        <v>11948</v>
      </c>
      <c r="D59" s="6">
        <v>12010</v>
      </c>
      <c r="E59" s="6">
        <v>10847</v>
      </c>
      <c r="F59" s="6">
        <v>12134</v>
      </c>
      <c r="G59" s="6">
        <v>46001</v>
      </c>
      <c r="H59" s="6">
        <v>9168</v>
      </c>
      <c r="I59" s="6">
        <v>1396</v>
      </c>
      <c r="K59" s="4" t="s">
        <v>85</v>
      </c>
      <c r="L59" s="8">
        <v>5.1231117475862703E-2</v>
      </c>
      <c r="M59" s="8">
        <v>5.2396384702079982E-2</v>
      </c>
      <c r="N59" s="8">
        <v>5.289909970224986E-2</v>
      </c>
      <c r="O59" s="8">
        <v>4.9554570788980769E-2</v>
      </c>
      <c r="P59" s="8">
        <v>4.3096375486139475E-2</v>
      </c>
      <c r="Q59" s="8">
        <v>2.8122491574134472E-2</v>
      </c>
      <c r="R59" s="8">
        <v>4.606711085652266E-2</v>
      </c>
      <c r="S59" s="8">
        <v>4.1905562393059766E-2</v>
      </c>
    </row>
    <row r="60" spans="1:19">
      <c r="A60" s="4" t="s">
        <v>106</v>
      </c>
      <c r="B60" s="6">
        <v>2979</v>
      </c>
      <c r="C60" s="6">
        <v>3237</v>
      </c>
      <c r="D60" s="6">
        <v>4093</v>
      </c>
      <c r="E60" s="6">
        <v>3787</v>
      </c>
      <c r="F60" s="6">
        <v>4667</v>
      </c>
      <c r="G60" s="6">
        <v>24408</v>
      </c>
      <c r="H60" s="6">
        <v>3183</v>
      </c>
      <c r="I60" s="6">
        <v>562</v>
      </c>
      <c r="K60" s="4" t="s">
        <v>106</v>
      </c>
      <c r="L60" s="8">
        <v>1.2510656525993525E-2</v>
      </c>
      <c r="M60" s="8">
        <v>1.4195438339524013E-2</v>
      </c>
      <c r="N60" s="8">
        <v>1.8027977941824203E-2</v>
      </c>
      <c r="O60" s="8">
        <v>1.7300927406459866E-2</v>
      </c>
      <c r="P60" s="8">
        <v>1.6575802241125179E-2</v>
      </c>
      <c r="Q60" s="8">
        <v>1.4921714187549709E-2</v>
      </c>
      <c r="R60" s="8">
        <v>1.5993849678917062E-2</v>
      </c>
      <c r="S60" s="8">
        <v>1.6870290877435235E-2</v>
      </c>
    </row>
    <row r="61" spans="1:19">
      <c r="A61" s="4" t="s">
        <v>115</v>
      </c>
      <c r="B61" s="6">
        <v>9114</v>
      </c>
      <c r="C61" s="6">
        <v>6310</v>
      </c>
      <c r="D61" s="6">
        <v>5203</v>
      </c>
      <c r="E61" s="6">
        <v>3138</v>
      </c>
      <c r="F61" s="6">
        <v>3074</v>
      </c>
      <c r="G61" s="6">
        <v>8735</v>
      </c>
      <c r="H61" s="6">
        <v>724</v>
      </c>
      <c r="I61" s="6">
        <v>615</v>
      </c>
      <c r="K61" s="4" t="s">
        <v>115</v>
      </c>
      <c r="L61" s="8">
        <v>3.8275301637430342E-2</v>
      </c>
      <c r="M61" s="8">
        <v>2.7671676219461389E-2</v>
      </c>
      <c r="N61" s="8">
        <v>2.2917070420550044E-2</v>
      </c>
      <c r="O61" s="8">
        <v>1.4335967837726712E-2</v>
      </c>
      <c r="P61" s="8">
        <v>1.0917937880698265E-2</v>
      </c>
      <c r="Q61" s="8">
        <v>5.3401005173814619E-3</v>
      </c>
      <c r="R61" s="8">
        <v>3.6379350196468589E-3</v>
      </c>
      <c r="S61" s="8">
        <v>1.8461261369435357E-2</v>
      </c>
    </row>
    <row r="62" spans="1:19">
      <c r="A62" s="4" t="s">
        <v>244</v>
      </c>
      <c r="B62" s="6">
        <v>5661</v>
      </c>
      <c r="C62" s="6">
        <v>7546</v>
      </c>
      <c r="D62" s="6">
        <v>8385</v>
      </c>
      <c r="E62" s="6">
        <v>7397</v>
      </c>
      <c r="F62" s="6">
        <v>9722</v>
      </c>
      <c r="G62" s="6">
        <v>48948</v>
      </c>
      <c r="H62" s="6">
        <v>4057</v>
      </c>
      <c r="I62" s="6">
        <v>1196</v>
      </c>
      <c r="K62" s="4" t="s">
        <v>244</v>
      </c>
      <c r="L62" s="8">
        <v>2.3774027053927272E-2</v>
      </c>
      <c r="M62" s="8">
        <v>3.3091991878297249E-2</v>
      </c>
      <c r="N62" s="8">
        <v>3.6932468859564124E-2</v>
      </c>
      <c r="O62" s="8">
        <v>3.379322947599251E-2</v>
      </c>
      <c r="P62" s="8">
        <v>3.4529665607074995E-2</v>
      </c>
      <c r="Q62" s="8">
        <v>2.992412594445195E-2</v>
      </c>
      <c r="R62" s="8">
        <v>2.038550051755153E-2</v>
      </c>
      <c r="S62" s="8">
        <v>3.5901900159097049E-2</v>
      </c>
    </row>
    <row r="63" spans="1:19">
      <c r="A63" s="4" t="s">
        <v>235</v>
      </c>
      <c r="B63" s="6">
        <v>8384</v>
      </c>
      <c r="C63" s="6">
        <v>8458</v>
      </c>
      <c r="D63" s="6">
        <v>7576</v>
      </c>
      <c r="E63" s="6">
        <v>5830</v>
      </c>
      <c r="F63" s="6">
        <v>6450</v>
      </c>
      <c r="G63" s="6">
        <v>21735</v>
      </c>
      <c r="H63" s="6">
        <v>2144</v>
      </c>
      <c r="I63" s="6">
        <v>1047</v>
      </c>
      <c r="K63" s="4" t="s">
        <v>235</v>
      </c>
      <c r="L63" s="8">
        <v>3.5209581844219441E-2</v>
      </c>
      <c r="M63" s="8">
        <v>3.7091448092583905E-2</v>
      </c>
      <c r="N63" s="8">
        <v>3.3369157314258532E-2</v>
      </c>
      <c r="O63" s="8">
        <v>2.6634382566585957E-2</v>
      </c>
      <c r="P63" s="8">
        <v>2.2908490348244569E-2</v>
      </c>
      <c r="Q63" s="8">
        <v>1.328758840816097E-2</v>
      </c>
      <c r="R63" s="8">
        <v>1.0773111439396223E-2</v>
      </c>
      <c r="S63" s="8">
        <v>3.1429171794794826E-2</v>
      </c>
    </row>
    <row r="64" spans="1:19">
      <c r="A64" s="4" t="s">
        <v>265</v>
      </c>
      <c r="B64" s="6">
        <v>7457</v>
      </c>
      <c r="C64" s="6">
        <v>6407</v>
      </c>
      <c r="D64" s="6">
        <v>6510</v>
      </c>
      <c r="E64" s="6">
        <v>5575</v>
      </c>
      <c r="F64" s="6">
        <v>8097</v>
      </c>
      <c r="G64" s="6">
        <v>21956</v>
      </c>
      <c r="H64" s="6">
        <v>6911</v>
      </c>
      <c r="I64" s="6">
        <v>989</v>
      </c>
      <c r="K64" s="4" t="s">
        <v>265</v>
      </c>
      <c r="L64" s="8">
        <v>3.1316537668457101E-2</v>
      </c>
      <c r="M64" s="8">
        <v>2.8097056979094946E-2</v>
      </c>
      <c r="N64" s="8">
        <v>2.8673866699554254E-2</v>
      </c>
      <c r="O64" s="8">
        <v>2.5469413860843344E-2</v>
      </c>
      <c r="P64" s="8">
        <v>2.8758146720889347E-2</v>
      </c>
      <c r="Q64" s="8">
        <v>1.3422695702304222E-2</v>
      </c>
      <c r="R64" s="8">
        <v>3.4726200166822437E-2</v>
      </c>
      <c r="S64" s="8">
        <v>2.9688109746945638E-2</v>
      </c>
    </row>
    <row r="65" spans="1:19">
      <c r="A65" s="4" t="s">
        <v>64</v>
      </c>
      <c r="B65" s="6">
        <v>10521</v>
      </c>
      <c r="C65" s="6">
        <v>11438</v>
      </c>
      <c r="D65" s="6">
        <v>10747</v>
      </c>
      <c r="E65" s="6">
        <v>8581</v>
      </c>
      <c r="F65" s="6">
        <v>6781</v>
      </c>
      <c r="G65" s="6">
        <v>34161</v>
      </c>
      <c r="H65" s="6">
        <v>2274</v>
      </c>
      <c r="I65" s="6">
        <v>1193</v>
      </c>
      <c r="K65" s="4" t="s">
        <v>64</v>
      </c>
      <c r="L65" s="8">
        <v>4.4184161567632718E-2</v>
      </c>
      <c r="M65" s="8">
        <v>5.0159846687511785E-2</v>
      </c>
      <c r="N65" s="8">
        <v>4.733610528726722E-2</v>
      </c>
      <c r="O65" s="8">
        <v>3.9202339074420944E-2</v>
      </c>
      <c r="P65" s="8">
        <v>2.4084104349061462E-2</v>
      </c>
      <c r="Q65" s="8">
        <v>2.0884164141301443E-2</v>
      </c>
      <c r="R65" s="8">
        <v>1.1426331815852151E-2</v>
      </c>
      <c r="S65" s="8">
        <v>3.5811845225587606E-2</v>
      </c>
    </row>
    <row r="66" spans="1:19">
      <c r="A66" s="4" t="s">
        <v>221</v>
      </c>
      <c r="B66" s="6">
        <v>3979</v>
      </c>
      <c r="C66" s="6">
        <v>3853</v>
      </c>
      <c r="D66" s="6">
        <v>3964</v>
      </c>
      <c r="E66" s="6">
        <v>4252</v>
      </c>
      <c r="F66" s="6">
        <v>7153</v>
      </c>
      <c r="G66" s="6">
        <v>35909</v>
      </c>
      <c r="H66" s="6">
        <v>4983</v>
      </c>
      <c r="I66" s="6">
        <v>797</v>
      </c>
      <c r="K66" s="4" t="s">
        <v>221</v>
      </c>
      <c r="L66" s="8">
        <v>1.671027268107695E-2</v>
      </c>
      <c r="M66" s="8">
        <v>1.689682543162991E-2</v>
      </c>
      <c r="N66" s="8">
        <v>1.7459786113215525E-2</v>
      </c>
      <c r="O66" s="8">
        <v>1.9425282105166978E-2</v>
      </c>
      <c r="P66" s="8">
        <v>2.5405338211006729E-2</v>
      </c>
      <c r="Q66" s="8">
        <v>2.1952795590000105E-2</v>
      </c>
      <c r="R66" s="8">
        <v>2.5038439506768369E-2</v>
      </c>
      <c r="S66" s="8">
        <v>2.392459400234143E-2</v>
      </c>
    </row>
    <row r="67" spans="1:19">
      <c r="A67" s="4" t="s">
        <v>204</v>
      </c>
      <c r="B67" s="6">
        <v>7178</v>
      </c>
      <c r="C67" s="6">
        <v>6289</v>
      </c>
      <c r="D67" s="6">
        <v>6038</v>
      </c>
      <c r="E67" s="6">
        <v>4354</v>
      </c>
      <c r="F67" s="6">
        <v>5980</v>
      </c>
      <c r="G67" s="6">
        <v>27682</v>
      </c>
      <c r="H67" s="6">
        <v>2095</v>
      </c>
      <c r="I67" s="6">
        <v>876</v>
      </c>
      <c r="K67" s="4" t="s">
        <v>204</v>
      </c>
      <c r="L67" s="8">
        <v>3.0144844761188828E-2</v>
      </c>
      <c r="M67" s="8">
        <v>2.7579583477685053E-2</v>
      </c>
      <c r="N67" s="8">
        <v>2.6594901249141104E-2</v>
      </c>
      <c r="O67" s="8">
        <v>1.9891269587464021E-2</v>
      </c>
      <c r="P67" s="8">
        <v>2.1239189501163182E-2</v>
      </c>
      <c r="Q67" s="8">
        <v>1.6923258445581412E-2</v>
      </c>
      <c r="R67" s="8">
        <v>1.0526897605193604E-2</v>
      </c>
      <c r="S67" s="8">
        <v>2.6296040584756701E-2</v>
      </c>
    </row>
    <row r="68" spans="1:19">
      <c r="A68" s="4" t="s">
        <v>198</v>
      </c>
      <c r="B68" s="6">
        <v>11439</v>
      </c>
      <c r="C68" s="6">
        <v>10389</v>
      </c>
      <c r="D68" s="6">
        <v>8100</v>
      </c>
      <c r="E68" s="6">
        <v>6050</v>
      </c>
      <c r="F68" s="6">
        <v>7883</v>
      </c>
      <c r="G68" s="6">
        <v>35353</v>
      </c>
      <c r="H68" s="6">
        <v>5806</v>
      </c>
      <c r="I68" s="6">
        <v>1036</v>
      </c>
      <c r="K68" s="4" t="s">
        <v>198</v>
      </c>
      <c r="L68" s="8">
        <v>4.8039409197999303E-2</v>
      </c>
      <c r="M68" s="8">
        <v>4.555959496735093E-2</v>
      </c>
      <c r="N68" s="8">
        <v>3.5677161331242623E-2</v>
      </c>
      <c r="O68" s="8">
        <v>2.7639453606834483E-2</v>
      </c>
      <c r="P68" s="8">
        <v>2.799808207987782E-2</v>
      </c>
      <c r="Q68" s="8">
        <v>2.1612887646363689E-2</v>
      </c>
      <c r="R68" s="8">
        <v>2.917382696694705E-2</v>
      </c>
      <c r="S68" s="8">
        <v>3.1098970371926875E-2</v>
      </c>
    </row>
    <row r="69" spans="1:19">
      <c r="A69" s="4" t="s">
        <v>72</v>
      </c>
      <c r="B69" s="6">
        <v>20779</v>
      </c>
      <c r="C69" s="6">
        <v>18796</v>
      </c>
      <c r="D69" s="6">
        <v>17645</v>
      </c>
      <c r="E69" s="6">
        <v>21565</v>
      </c>
      <c r="F69" s="6">
        <v>29291</v>
      </c>
      <c r="G69" s="6">
        <v>249609</v>
      </c>
      <c r="H69" s="6">
        <v>26382</v>
      </c>
      <c r="I69" s="6">
        <v>3167</v>
      </c>
      <c r="K69" s="4" t="s">
        <v>72</v>
      </c>
      <c r="L69" s="8">
        <v>8.7263824086478495E-2</v>
      </c>
      <c r="M69" s="8">
        <v>8.242738925847802E-2</v>
      </c>
      <c r="N69" s="8">
        <v>7.7718952060466182E-2</v>
      </c>
      <c r="O69" s="8">
        <v>9.8519804467997629E-2</v>
      </c>
      <c r="P69" s="8">
        <v>0.10403295981247003</v>
      </c>
      <c r="Q69" s="8">
        <v>0.15259726960996786</v>
      </c>
      <c r="R69" s="8">
        <v>0.13256353824354067</v>
      </c>
      <c r="S69" s="8">
        <v>9.5067991474799635E-2</v>
      </c>
    </row>
    <row r="70" spans="1:19">
      <c r="A70" s="4" t="s">
        <v>33</v>
      </c>
      <c r="B70" s="6">
        <v>31717</v>
      </c>
      <c r="C70" s="6">
        <v>26220</v>
      </c>
      <c r="D70" s="6">
        <v>30123</v>
      </c>
      <c r="E70" s="6">
        <v>34178</v>
      </c>
      <c r="F70" s="6">
        <v>36562</v>
      </c>
      <c r="G70" s="6">
        <v>306044</v>
      </c>
      <c r="H70" s="6">
        <v>26022</v>
      </c>
      <c r="I70" s="6">
        <v>4321</v>
      </c>
      <c r="K70" s="4" t="s">
        <v>33</v>
      </c>
      <c r="L70" s="8">
        <v>0.13319922559078101</v>
      </c>
      <c r="M70" s="8">
        <v>0.1149843661607413</v>
      </c>
      <c r="N70" s="8">
        <v>0.13267939886185451</v>
      </c>
      <c r="O70" s="8">
        <v>0.15614235460733702</v>
      </c>
      <c r="P70" s="8">
        <v>0.12985739908721208</v>
      </c>
      <c r="Q70" s="8">
        <v>0.18709853723428643</v>
      </c>
      <c r="R70" s="8">
        <v>0.13075462027797038</v>
      </c>
      <c r="S70" s="8">
        <v>0.1297091225647645</v>
      </c>
    </row>
    <row r="71" spans="1:19">
      <c r="A71" s="4" t="s">
        <v>140</v>
      </c>
      <c r="B71" s="6">
        <v>18919</v>
      </c>
      <c r="C71" s="6">
        <v>20478</v>
      </c>
      <c r="D71" s="6">
        <v>21890</v>
      </c>
      <c r="E71" s="6">
        <v>22151</v>
      </c>
      <c r="F71" s="6">
        <v>36343</v>
      </c>
      <c r="G71" s="6">
        <v>217095</v>
      </c>
      <c r="H71" s="6">
        <v>25851</v>
      </c>
      <c r="I71" s="6">
        <v>3489</v>
      </c>
      <c r="K71" s="4" t="s">
        <v>140</v>
      </c>
      <c r="L71" s="8">
        <v>7.9452538038023324E-2</v>
      </c>
      <c r="M71" s="8">
        <v>8.9803579337897038E-2</v>
      </c>
      <c r="N71" s="8">
        <v>9.6416427350728515E-2</v>
      </c>
      <c r="O71" s="8">
        <v>0.10119694823884143</v>
      </c>
      <c r="P71" s="8">
        <v>0.12907957592655075</v>
      </c>
      <c r="Q71" s="8">
        <v>0.13271999104990595</v>
      </c>
      <c r="R71" s="8">
        <v>0.12989538424432451</v>
      </c>
      <c r="S71" s="8">
        <v>0.10473388767147961</v>
      </c>
    </row>
    <row r="72" spans="1:19">
      <c r="A72" s="4" t="s">
        <v>166</v>
      </c>
      <c r="B72" s="6">
        <v>6624</v>
      </c>
      <c r="C72" s="6">
        <v>8011</v>
      </c>
      <c r="D72" s="6">
        <v>8692</v>
      </c>
      <c r="E72" s="6">
        <v>11552</v>
      </c>
      <c r="F72" s="6">
        <v>18670</v>
      </c>
      <c r="G72" s="6">
        <v>121645</v>
      </c>
      <c r="H72" s="6">
        <v>14048</v>
      </c>
      <c r="I72" s="6">
        <v>1921</v>
      </c>
      <c r="K72" s="4" t="s">
        <v>166</v>
      </c>
      <c r="L72" s="8">
        <v>2.7818257411272609E-2</v>
      </c>
      <c r="M72" s="8">
        <v>3.5131188303344718E-2</v>
      </c>
      <c r="N72" s="8">
        <v>3.8284677319896404E-2</v>
      </c>
      <c r="O72" s="8">
        <v>5.2775366622504455E-2</v>
      </c>
      <c r="P72" s="8">
        <v>6.6310312372360639E-2</v>
      </c>
      <c r="Q72" s="8">
        <v>7.4367089574913323E-2</v>
      </c>
      <c r="R72" s="8">
        <v>7.058799883425286E-2</v>
      </c>
      <c r="S72" s="8">
        <v>5.7665175757211896E-2</v>
      </c>
    </row>
    <row r="73" spans="1:19">
      <c r="A73" s="4" t="s">
        <v>183</v>
      </c>
      <c r="B73" s="6">
        <v>15655</v>
      </c>
      <c r="C73" s="6">
        <v>13158</v>
      </c>
      <c r="D73" s="6">
        <v>12164</v>
      </c>
      <c r="E73" s="6">
        <v>16121</v>
      </c>
      <c r="F73" s="6">
        <v>27888</v>
      </c>
      <c r="G73" s="6">
        <v>142173</v>
      </c>
      <c r="H73" s="6">
        <v>34683</v>
      </c>
      <c r="I73" s="6">
        <v>2606</v>
      </c>
      <c r="K73" s="4" t="s">
        <v>183</v>
      </c>
      <c r="L73" s="8">
        <v>6.5744990907831022E-2</v>
      </c>
      <c r="M73" s="8">
        <v>5.7702680775859425E-2</v>
      </c>
      <c r="N73" s="8">
        <v>5.3577406226325341E-2</v>
      </c>
      <c r="O73" s="8">
        <v>7.3648864726574989E-2</v>
      </c>
      <c r="P73" s="8">
        <v>9.9049919198735598E-2</v>
      </c>
      <c r="Q73" s="8">
        <v>8.6916784299676531E-2</v>
      </c>
      <c r="R73" s="8">
        <v>0.17427417166631493</v>
      </c>
      <c r="S73" s="8">
        <v>7.8227718908534208E-2</v>
      </c>
    </row>
    <row r="74" spans="1:19">
      <c r="A74" s="4" t="s">
        <v>50</v>
      </c>
      <c r="B74" s="6">
        <v>13230</v>
      </c>
      <c r="C74" s="6">
        <v>11736</v>
      </c>
      <c r="D74" s="6">
        <v>10961</v>
      </c>
      <c r="E74" s="6">
        <v>7876</v>
      </c>
      <c r="F74" s="6">
        <v>7324</v>
      </c>
      <c r="G74" s="6">
        <v>23527</v>
      </c>
      <c r="H74" s="6">
        <v>3131</v>
      </c>
      <c r="I74" s="6">
        <v>1247</v>
      </c>
      <c r="K74" s="4" t="s">
        <v>50</v>
      </c>
      <c r="L74" s="8">
        <v>5.5560921731753719E-2</v>
      </c>
      <c r="M74" s="8">
        <v>5.1466686547004571E-2</v>
      </c>
      <c r="N74" s="8">
        <v>4.8278687080463012E-2</v>
      </c>
      <c r="O74" s="8">
        <v>3.5981543240897251E-2</v>
      </c>
      <c r="P74" s="8">
        <v>2.6012679583029958E-2</v>
      </c>
      <c r="Q74" s="8">
        <v>1.4383119046643807E-2</v>
      </c>
      <c r="R74" s="8">
        <v>1.5732561528334691E-2</v>
      </c>
      <c r="S74" s="8">
        <v>3.7432834028757543E-2</v>
      </c>
    </row>
    <row r="75" spans="1:19">
      <c r="A75" s="4" t="s">
        <v>289</v>
      </c>
      <c r="B75" s="6">
        <v>238117</v>
      </c>
      <c r="C75" s="6">
        <v>228031</v>
      </c>
      <c r="D75" s="6">
        <v>227036</v>
      </c>
      <c r="E75" s="6">
        <v>218890</v>
      </c>
      <c r="F75" s="6">
        <v>281555</v>
      </c>
      <c r="G75" s="6">
        <v>1635737</v>
      </c>
      <c r="H75" s="6">
        <v>199014</v>
      </c>
      <c r="I75" s="6">
        <v>33313</v>
      </c>
      <c r="K75" s="4" t="s">
        <v>289</v>
      </c>
      <c r="L75" s="8">
        <v>1</v>
      </c>
      <c r="M75" s="8">
        <v>1</v>
      </c>
      <c r="N75" s="8">
        <v>1</v>
      </c>
      <c r="O75" s="8">
        <v>1</v>
      </c>
      <c r="P75" s="8">
        <v>1</v>
      </c>
      <c r="Q75" s="8">
        <v>1</v>
      </c>
      <c r="R75" s="8">
        <v>1</v>
      </c>
      <c r="S75" s="8">
        <v>1</v>
      </c>
    </row>
    <row r="76" spans="1:19">
      <c r="B76"/>
      <c r="C76"/>
    </row>
    <row r="79" spans="1:19">
      <c r="B79"/>
    </row>
    <row r="80" spans="1:19">
      <c r="B80"/>
      <c r="C80"/>
    </row>
    <row r="81" spans="1:11">
      <c r="B81"/>
      <c r="C81"/>
    </row>
    <row r="82" spans="1:11">
      <c r="A82" s="3" t="s">
        <v>306</v>
      </c>
      <c r="B82" s="3" t="s">
        <v>317</v>
      </c>
      <c r="C82"/>
      <c r="G82" s="3" t="s">
        <v>307</v>
      </c>
      <c r="H82" s="3" t="s">
        <v>317</v>
      </c>
    </row>
    <row r="83" spans="1:11">
      <c r="A83" s="3" t="s">
        <v>288</v>
      </c>
      <c r="B83" t="s">
        <v>313</v>
      </c>
      <c r="C83" t="s">
        <v>314</v>
      </c>
      <c r="D83" t="s">
        <v>312</v>
      </c>
      <c r="E83" t="s">
        <v>289</v>
      </c>
      <c r="G83" s="3" t="s">
        <v>288</v>
      </c>
      <c r="H83" t="s">
        <v>313</v>
      </c>
      <c r="I83" t="s">
        <v>314</v>
      </c>
      <c r="J83" t="s">
        <v>312</v>
      </c>
      <c r="K83" t="s">
        <v>289</v>
      </c>
    </row>
    <row r="84" spans="1:11">
      <c r="A84" s="4" t="s">
        <v>10</v>
      </c>
      <c r="B84" s="6">
        <v>11189</v>
      </c>
      <c r="C84" s="6">
        <v>11321</v>
      </c>
      <c r="D84" s="6">
        <v>11139</v>
      </c>
      <c r="E84" s="6">
        <v>33649</v>
      </c>
      <c r="G84" s="4" t="s">
        <v>10</v>
      </c>
      <c r="H84" s="6">
        <v>37886</v>
      </c>
      <c r="I84" s="6">
        <v>38078</v>
      </c>
      <c r="J84" s="6">
        <v>37628</v>
      </c>
      <c r="K84" s="6">
        <v>113592</v>
      </c>
    </row>
    <row r="85" spans="1:11">
      <c r="A85" s="4" t="s">
        <v>9</v>
      </c>
      <c r="B85" s="6">
        <v>12206</v>
      </c>
      <c r="C85" s="6">
        <v>12324</v>
      </c>
      <c r="D85" s="6">
        <v>12174</v>
      </c>
      <c r="E85" s="6">
        <v>36704</v>
      </c>
      <c r="G85" s="4" t="s">
        <v>9</v>
      </c>
      <c r="H85" s="6">
        <v>41442</v>
      </c>
      <c r="I85" s="6">
        <v>41715</v>
      </c>
      <c r="J85" s="6">
        <v>41230</v>
      </c>
      <c r="K85" s="6">
        <v>124387</v>
      </c>
    </row>
    <row r="86" spans="1:11">
      <c r="A86" s="4" t="s">
        <v>256</v>
      </c>
      <c r="B86" s="6">
        <v>7068</v>
      </c>
      <c r="C86" s="6">
        <v>7129</v>
      </c>
      <c r="D86" s="6">
        <v>7050</v>
      </c>
      <c r="E86" s="6">
        <v>21247</v>
      </c>
      <c r="G86" s="4" t="s">
        <v>256</v>
      </c>
      <c r="H86" s="6">
        <v>23554</v>
      </c>
      <c r="I86" s="6">
        <v>23688</v>
      </c>
      <c r="J86" s="6">
        <v>23388</v>
      </c>
      <c r="K86" s="6">
        <v>70630</v>
      </c>
    </row>
    <row r="87" spans="1:11">
      <c r="A87" s="4" t="s">
        <v>227</v>
      </c>
      <c r="B87" s="6">
        <v>8011</v>
      </c>
      <c r="C87" s="6">
        <v>8085</v>
      </c>
      <c r="D87" s="6">
        <v>8022</v>
      </c>
      <c r="E87" s="6">
        <v>24118</v>
      </c>
      <c r="G87" s="4" t="s">
        <v>227</v>
      </c>
      <c r="H87" s="6">
        <v>26539</v>
      </c>
      <c r="I87" s="6">
        <v>26789</v>
      </c>
      <c r="J87" s="6">
        <v>26447</v>
      </c>
      <c r="K87" s="6">
        <v>79775</v>
      </c>
    </row>
    <row r="88" spans="1:11">
      <c r="A88" s="4" t="s">
        <v>14</v>
      </c>
      <c r="B88" s="6">
        <v>16851</v>
      </c>
      <c r="C88" s="6">
        <v>17019</v>
      </c>
      <c r="D88" s="6">
        <v>16826</v>
      </c>
      <c r="E88" s="6">
        <v>50696</v>
      </c>
      <c r="G88" s="4" t="s">
        <v>14</v>
      </c>
      <c r="H88" s="6">
        <v>55977</v>
      </c>
      <c r="I88" s="6">
        <v>56347</v>
      </c>
      <c r="J88" s="6">
        <v>55746</v>
      </c>
      <c r="K88" s="6">
        <v>168070</v>
      </c>
    </row>
    <row r="89" spans="1:11">
      <c r="A89" s="4" t="s">
        <v>85</v>
      </c>
      <c r="B89" s="6">
        <v>11239</v>
      </c>
      <c r="C89" s="6">
        <v>11386</v>
      </c>
      <c r="D89" s="6">
        <v>11191</v>
      </c>
      <c r="E89" s="6">
        <v>33816</v>
      </c>
      <c r="G89" s="4" t="s">
        <v>85</v>
      </c>
      <c r="H89" s="6">
        <v>38070</v>
      </c>
      <c r="I89" s="6">
        <v>38474</v>
      </c>
      <c r="J89" s="6">
        <v>37763</v>
      </c>
      <c r="K89" s="6">
        <v>114307</v>
      </c>
    </row>
    <row r="90" spans="1:11">
      <c r="A90" s="4" t="s">
        <v>106</v>
      </c>
      <c r="B90" s="6">
        <v>4613</v>
      </c>
      <c r="C90" s="6">
        <v>4670</v>
      </c>
      <c r="D90" s="6">
        <v>4590</v>
      </c>
      <c r="E90" s="6">
        <v>13873</v>
      </c>
      <c r="G90" s="4" t="s">
        <v>106</v>
      </c>
      <c r="H90" s="6">
        <v>15470</v>
      </c>
      <c r="I90" s="6">
        <v>15517</v>
      </c>
      <c r="J90" s="6">
        <v>15367</v>
      </c>
      <c r="K90" s="6">
        <v>46354</v>
      </c>
    </row>
    <row r="91" spans="1:11">
      <c r="A91" s="4" t="s">
        <v>115</v>
      </c>
      <c r="B91" s="6">
        <v>3656</v>
      </c>
      <c r="C91" s="6">
        <v>3679</v>
      </c>
      <c r="D91" s="6">
        <v>3639</v>
      </c>
      <c r="E91" s="6">
        <v>10974</v>
      </c>
      <c r="G91" s="4" t="s">
        <v>115</v>
      </c>
      <c r="H91" s="6">
        <v>12096</v>
      </c>
      <c r="I91" s="6">
        <v>12147</v>
      </c>
      <c r="J91" s="6">
        <v>12055</v>
      </c>
      <c r="K91" s="6">
        <v>36298</v>
      </c>
    </row>
    <row r="92" spans="1:11">
      <c r="A92" s="4" t="s">
        <v>244</v>
      </c>
      <c r="B92" s="6">
        <v>9419</v>
      </c>
      <c r="C92" s="6">
        <v>9477</v>
      </c>
      <c r="D92" s="6">
        <v>9414</v>
      </c>
      <c r="E92" s="6">
        <v>28310</v>
      </c>
      <c r="G92" s="4" t="s">
        <v>244</v>
      </c>
      <c r="H92" s="6">
        <v>30587</v>
      </c>
      <c r="I92" s="6">
        <v>30701</v>
      </c>
      <c r="J92" s="6">
        <v>30428</v>
      </c>
      <c r="K92" s="6">
        <v>91716</v>
      </c>
    </row>
    <row r="93" spans="1:11">
      <c r="A93" s="4" t="s">
        <v>235</v>
      </c>
      <c r="B93" s="6">
        <v>6053</v>
      </c>
      <c r="C93" s="6">
        <v>6127</v>
      </c>
      <c r="D93" s="6">
        <v>6040</v>
      </c>
      <c r="E93" s="6">
        <v>18220</v>
      </c>
      <c r="G93" s="4" t="s">
        <v>235</v>
      </c>
      <c r="H93" s="6">
        <v>20137</v>
      </c>
      <c r="I93" s="6">
        <v>20331</v>
      </c>
      <c r="J93" s="6">
        <v>20109</v>
      </c>
      <c r="K93" s="6">
        <v>60577</v>
      </c>
    </row>
    <row r="94" spans="1:11">
      <c r="A94" s="4" t="s">
        <v>265</v>
      </c>
      <c r="B94" s="6">
        <v>6712</v>
      </c>
      <c r="C94" s="6">
        <v>6731</v>
      </c>
      <c r="D94" s="6">
        <v>6719</v>
      </c>
      <c r="E94" s="6">
        <v>20162</v>
      </c>
      <c r="G94" s="4" t="s">
        <v>265</v>
      </c>
      <c r="H94" s="6">
        <v>20981</v>
      </c>
      <c r="I94" s="6">
        <v>21017</v>
      </c>
      <c r="J94" s="6">
        <v>20915</v>
      </c>
      <c r="K94" s="6">
        <v>62913</v>
      </c>
    </row>
    <row r="95" spans="1:11">
      <c r="A95" s="4" t="s">
        <v>64</v>
      </c>
      <c r="B95" s="6">
        <v>8547</v>
      </c>
      <c r="C95" s="6">
        <v>8647</v>
      </c>
      <c r="D95" s="6">
        <v>8518</v>
      </c>
      <c r="E95" s="6">
        <v>25712</v>
      </c>
      <c r="G95" s="4" t="s">
        <v>64</v>
      </c>
      <c r="H95" s="6">
        <v>28151</v>
      </c>
      <c r="I95" s="6">
        <v>28331</v>
      </c>
      <c r="J95" s="6">
        <v>28021</v>
      </c>
      <c r="K95" s="6">
        <v>84503</v>
      </c>
    </row>
    <row r="96" spans="1:11">
      <c r="A96" s="4" t="s">
        <v>221</v>
      </c>
      <c r="B96" s="6">
        <v>6478</v>
      </c>
      <c r="C96" s="6">
        <v>6534</v>
      </c>
      <c r="D96" s="6">
        <v>6451</v>
      </c>
      <c r="E96" s="6">
        <v>19463</v>
      </c>
      <c r="G96" s="4" t="s">
        <v>221</v>
      </c>
      <c r="H96" s="6">
        <v>21377</v>
      </c>
      <c r="I96" s="6">
        <v>21482</v>
      </c>
      <c r="J96" s="6">
        <v>21234</v>
      </c>
      <c r="K96" s="6">
        <v>64093</v>
      </c>
    </row>
    <row r="97" spans="1:11">
      <c r="A97" s="4" t="s">
        <v>204</v>
      </c>
      <c r="B97" s="6">
        <v>6341</v>
      </c>
      <c r="C97" s="6">
        <v>6384</v>
      </c>
      <c r="D97" s="6">
        <v>6329</v>
      </c>
      <c r="E97" s="6">
        <v>19054</v>
      </c>
      <c r="G97" s="4" t="s">
        <v>204</v>
      </c>
      <c r="H97" s="6">
        <v>19850</v>
      </c>
      <c r="I97" s="6">
        <v>19981</v>
      </c>
      <c r="J97" s="6">
        <v>19785</v>
      </c>
      <c r="K97" s="6">
        <v>59616</v>
      </c>
    </row>
    <row r="98" spans="1:11">
      <c r="A98" s="4" t="s">
        <v>198</v>
      </c>
      <c r="B98" s="6">
        <v>8265</v>
      </c>
      <c r="C98" s="6">
        <v>8337</v>
      </c>
      <c r="D98" s="6">
        <v>8240</v>
      </c>
      <c r="E98" s="6">
        <v>24842</v>
      </c>
      <c r="G98" s="4" t="s">
        <v>198</v>
      </c>
      <c r="H98" s="6">
        <v>28327</v>
      </c>
      <c r="I98" s="6">
        <v>28538</v>
      </c>
      <c r="J98" s="6">
        <v>28155</v>
      </c>
      <c r="K98" s="6">
        <v>85020</v>
      </c>
    </row>
    <row r="99" spans="1:11">
      <c r="A99" s="4" t="s">
        <v>72</v>
      </c>
      <c r="B99" s="6">
        <v>36830</v>
      </c>
      <c r="C99" s="6">
        <v>37110</v>
      </c>
      <c r="D99" s="6">
        <v>36663</v>
      </c>
      <c r="E99" s="6">
        <v>110603</v>
      </c>
      <c r="G99" s="4" t="s">
        <v>72</v>
      </c>
      <c r="H99" s="6">
        <v>128067</v>
      </c>
      <c r="I99" s="6">
        <v>128871</v>
      </c>
      <c r="J99" s="6">
        <v>127129</v>
      </c>
      <c r="K99" s="6">
        <v>384067</v>
      </c>
    </row>
    <row r="100" spans="1:11">
      <c r="A100" s="4" t="s">
        <v>33</v>
      </c>
      <c r="B100" s="6">
        <v>68954</v>
      </c>
      <c r="C100" s="6">
        <v>35278</v>
      </c>
      <c r="D100" s="6">
        <v>34882</v>
      </c>
      <c r="E100" s="6">
        <v>139114</v>
      </c>
      <c r="G100" s="4" t="s">
        <v>33</v>
      </c>
      <c r="H100" s="6">
        <v>243721</v>
      </c>
      <c r="I100" s="6">
        <v>124530</v>
      </c>
      <c r="J100" s="6">
        <v>122615</v>
      </c>
      <c r="K100" s="6">
        <v>490866</v>
      </c>
    </row>
    <row r="101" spans="1:11">
      <c r="A101" s="4" t="s">
        <v>140</v>
      </c>
      <c r="B101" s="6">
        <v>35586</v>
      </c>
      <c r="C101" s="6">
        <v>35860</v>
      </c>
      <c r="D101" s="6">
        <v>35433</v>
      </c>
      <c r="E101" s="6">
        <v>106879</v>
      </c>
      <c r="G101" s="4" t="s">
        <v>140</v>
      </c>
      <c r="H101" s="6">
        <v>120986</v>
      </c>
      <c r="I101" s="6">
        <v>121746</v>
      </c>
      <c r="J101" s="6">
        <v>119995</v>
      </c>
      <c r="K101" s="6">
        <v>362727</v>
      </c>
    </row>
    <row r="102" spans="1:11">
      <c r="A102" s="4" t="s">
        <v>166</v>
      </c>
      <c r="B102" s="6">
        <v>18628</v>
      </c>
      <c r="C102" s="6">
        <v>18815</v>
      </c>
      <c r="D102" s="6">
        <v>18569</v>
      </c>
      <c r="E102" s="6">
        <v>56012</v>
      </c>
      <c r="G102" s="4" t="s">
        <v>166</v>
      </c>
      <c r="H102" s="6">
        <v>63102</v>
      </c>
      <c r="I102" s="6">
        <v>63456</v>
      </c>
      <c r="J102" s="6">
        <v>62684</v>
      </c>
      <c r="K102" s="6">
        <v>189242</v>
      </c>
    </row>
    <row r="103" spans="1:11">
      <c r="A103" s="4" t="s">
        <v>183</v>
      </c>
      <c r="B103" s="6">
        <v>25420</v>
      </c>
      <c r="C103" s="6">
        <v>25688</v>
      </c>
      <c r="D103" s="6">
        <v>25269</v>
      </c>
      <c r="E103" s="6">
        <v>76377</v>
      </c>
      <c r="G103" s="4" t="s">
        <v>183</v>
      </c>
      <c r="H103" s="6">
        <v>87349</v>
      </c>
      <c r="I103" s="6">
        <v>88014</v>
      </c>
      <c r="J103" s="6">
        <v>86479</v>
      </c>
      <c r="K103" s="6">
        <v>261842</v>
      </c>
    </row>
    <row r="104" spans="1:11">
      <c r="A104" s="4" t="s">
        <v>50</v>
      </c>
      <c r="B104" s="6">
        <v>7877</v>
      </c>
      <c r="C104" s="6">
        <v>7977</v>
      </c>
      <c r="D104" s="6">
        <v>7878</v>
      </c>
      <c r="E104" s="6">
        <v>23732</v>
      </c>
      <c r="G104" s="4" t="s">
        <v>50</v>
      </c>
      <c r="H104" s="6">
        <v>25909</v>
      </c>
      <c r="I104" s="6">
        <v>26039</v>
      </c>
      <c r="J104" s="6">
        <v>25837</v>
      </c>
      <c r="K104" s="6">
        <v>77785</v>
      </c>
    </row>
    <row r="105" spans="1:11">
      <c r="A105" s="4" t="s">
        <v>289</v>
      </c>
      <c r="B105" s="6">
        <v>319943</v>
      </c>
      <c r="C105" s="6">
        <v>288578</v>
      </c>
      <c r="D105" s="6">
        <v>285036</v>
      </c>
      <c r="E105" s="6">
        <v>893557</v>
      </c>
      <c r="G105" s="4" t="s">
        <v>289</v>
      </c>
      <c r="H105" s="6">
        <v>1089578</v>
      </c>
      <c r="I105" s="6">
        <v>975792</v>
      </c>
      <c r="J105" s="6">
        <v>963010</v>
      </c>
      <c r="K105" s="6">
        <v>3028380</v>
      </c>
    </row>
    <row r="107" spans="1:11">
      <c r="A107" s="3" t="s">
        <v>316</v>
      </c>
      <c r="B107" t="s">
        <v>318</v>
      </c>
    </row>
    <row r="109" spans="1:11">
      <c r="A109" s="3" t="s">
        <v>288</v>
      </c>
      <c r="B109" t="s">
        <v>290</v>
      </c>
      <c r="C109" t="s">
        <v>292</v>
      </c>
      <c r="D109" t="s">
        <v>294</v>
      </c>
      <c r="E109" t="s">
        <v>296</v>
      </c>
      <c r="F109" t="s">
        <v>298</v>
      </c>
    </row>
    <row r="110" spans="1:11">
      <c r="A110" s="4" t="s">
        <v>10</v>
      </c>
      <c r="B110" s="6">
        <v>3222</v>
      </c>
      <c r="C110" s="6">
        <v>3198</v>
      </c>
      <c r="D110" s="6">
        <v>3330</v>
      </c>
      <c r="E110" s="6">
        <v>3223</v>
      </c>
      <c r="F110" s="6">
        <v>3528</v>
      </c>
    </row>
    <row r="111" spans="1:11">
      <c r="A111" s="4" t="s">
        <v>9</v>
      </c>
      <c r="B111" s="6">
        <v>1820</v>
      </c>
      <c r="C111" s="6">
        <v>1635</v>
      </c>
      <c r="D111" s="6">
        <v>1755</v>
      </c>
      <c r="E111" s="6">
        <v>2018</v>
      </c>
      <c r="F111" s="6">
        <v>2552</v>
      </c>
    </row>
    <row r="112" spans="1:11">
      <c r="A112" s="4" t="s">
        <v>256</v>
      </c>
      <c r="B112" s="6">
        <v>1071</v>
      </c>
      <c r="C112" s="6">
        <v>1089</v>
      </c>
      <c r="D112" s="6">
        <v>1508</v>
      </c>
      <c r="E112" s="6">
        <v>1403</v>
      </c>
      <c r="F112" s="6">
        <v>2657</v>
      </c>
    </row>
    <row r="113" spans="1:6">
      <c r="A113" s="4" t="s">
        <v>227</v>
      </c>
      <c r="B113" s="6">
        <v>1421</v>
      </c>
      <c r="C113" s="6">
        <v>1583</v>
      </c>
      <c r="D113" s="6">
        <v>1989</v>
      </c>
      <c r="E113" s="6">
        <v>1972</v>
      </c>
      <c r="F113" s="6">
        <v>2388</v>
      </c>
    </row>
    <row r="114" spans="1:6">
      <c r="A114" s="4" t="s">
        <v>14</v>
      </c>
      <c r="B114" s="6">
        <v>5808</v>
      </c>
      <c r="C114" s="6">
        <v>6385</v>
      </c>
      <c r="D114" s="6">
        <v>5681</v>
      </c>
      <c r="E114" s="6">
        <v>4705</v>
      </c>
      <c r="F114" s="6">
        <v>4597</v>
      </c>
    </row>
    <row r="115" spans="1:6">
      <c r="A115" s="4" t="s">
        <v>85</v>
      </c>
      <c r="B115" s="6">
        <v>3571</v>
      </c>
      <c r="C115" s="6">
        <v>3193</v>
      </c>
      <c r="D115" s="6">
        <v>3369</v>
      </c>
      <c r="E115" s="6">
        <v>3075</v>
      </c>
      <c r="F115" s="6">
        <v>3591</v>
      </c>
    </row>
    <row r="116" spans="1:6">
      <c r="A116" s="4" t="s">
        <v>106</v>
      </c>
      <c r="B116" s="6">
        <v>731</v>
      </c>
      <c r="C116" s="6">
        <v>856</v>
      </c>
      <c r="D116" s="6">
        <v>1087</v>
      </c>
      <c r="E116" s="6">
        <v>1105</v>
      </c>
      <c r="F116" s="6">
        <v>1352</v>
      </c>
    </row>
    <row r="117" spans="1:6">
      <c r="A117" s="4" t="s">
        <v>115</v>
      </c>
      <c r="B117" s="6">
        <v>2497</v>
      </c>
      <c r="C117" s="6">
        <v>1752</v>
      </c>
      <c r="D117" s="6">
        <v>1526</v>
      </c>
      <c r="E117" s="6">
        <v>976</v>
      </c>
      <c r="F117" s="6">
        <v>973</v>
      </c>
    </row>
    <row r="118" spans="1:6">
      <c r="A118" s="4" t="s">
        <v>244</v>
      </c>
      <c r="B118" s="6">
        <v>1555</v>
      </c>
      <c r="C118" s="6">
        <v>1986</v>
      </c>
      <c r="D118" s="6">
        <v>2272</v>
      </c>
      <c r="E118" s="6">
        <v>2210</v>
      </c>
      <c r="F118" s="6">
        <v>2892</v>
      </c>
    </row>
    <row r="119" spans="1:6">
      <c r="A119" s="4" t="s">
        <v>235</v>
      </c>
      <c r="B119" s="6">
        <v>2044</v>
      </c>
      <c r="C119" s="6">
        <v>2116</v>
      </c>
      <c r="D119" s="6">
        <v>2028</v>
      </c>
      <c r="E119" s="6">
        <v>1727</v>
      </c>
      <c r="F119" s="6">
        <v>1983</v>
      </c>
    </row>
    <row r="120" spans="1:6">
      <c r="A120" s="4" t="s">
        <v>265</v>
      </c>
      <c r="B120" s="6">
        <v>2086</v>
      </c>
      <c r="C120" s="6">
        <v>1812</v>
      </c>
      <c r="D120" s="6">
        <v>1927</v>
      </c>
      <c r="E120" s="6">
        <v>1790</v>
      </c>
      <c r="F120" s="6">
        <v>2700</v>
      </c>
    </row>
    <row r="121" spans="1:6">
      <c r="A121" s="4" t="s">
        <v>64</v>
      </c>
      <c r="B121" s="6">
        <v>2648</v>
      </c>
      <c r="C121" s="6">
        <v>3086</v>
      </c>
      <c r="D121" s="6">
        <v>2966</v>
      </c>
      <c r="E121" s="6">
        <v>2514</v>
      </c>
      <c r="F121" s="6">
        <v>2110</v>
      </c>
    </row>
    <row r="122" spans="1:6">
      <c r="A122" s="4" t="s">
        <v>221</v>
      </c>
      <c r="B122" s="6">
        <v>1051</v>
      </c>
      <c r="C122" s="6">
        <v>999</v>
      </c>
      <c r="D122" s="6">
        <v>1049</v>
      </c>
      <c r="E122" s="6">
        <v>1193</v>
      </c>
      <c r="F122" s="6">
        <v>1996</v>
      </c>
    </row>
    <row r="123" spans="1:6">
      <c r="A123" s="4" t="s">
        <v>204</v>
      </c>
      <c r="B123" s="6">
        <v>1954</v>
      </c>
      <c r="C123" s="6">
        <v>1681</v>
      </c>
      <c r="D123" s="6">
        <v>1723</v>
      </c>
      <c r="E123" s="6">
        <v>1327</v>
      </c>
      <c r="F123" s="6">
        <v>1842</v>
      </c>
    </row>
    <row r="124" spans="1:6">
      <c r="A124" s="4" t="s">
        <v>198</v>
      </c>
      <c r="B124" s="6">
        <v>2748</v>
      </c>
      <c r="C124" s="6">
        <v>2616</v>
      </c>
      <c r="D124" s="6">
        <v>2153</v>
      </c>
      <c r="E124" s="6">
        <v>1701</v>
      </c>
      <c r="F124" s="6">
        <v>2240</v>
      </c>
    </row>
    <row r="125" spans="1:6">
      <c r="A125" s="4" t="s">
        <v>72</v>
      </c>
      <c r="B125" s="6">
        <v>5533</v>
      </c>
      <c r="C125" s="6">
        <v>4825</v>
      </c>
      <c r="D125" s="6">
        <v>4751</v>
      </c>
      <c r="E125" s="6">
        <v>5825</v>
      </c>
      <c r="F125" s="6">
        <v>8108</v>
      </c>
    </row>
    <row r="126" spans="1:6">
      <c r="A126" s="4" t="s">
        <v>33</v>
      </c>
      <c r="B126" s="6">
        <v>7953</v>
      </c>
      <c r="C126" s="6">
        <v>6698</v>
      </c>
      <c r="D126" s="6">
        <v>7900</v>
      </c>
      <c r="E126" s="6">
        <v>9177</v>
      </c>
      <c r="F126" s="6">
        <v>10365</v>
      </c>
    </row>
    <row r="127" spans="1:6">
      <c r="A127" s="4" t="s">
        <v>140</v>
      </c>
      <c r="B127" s="6">
        <v>4888</v>
      </c>
      <c r="C127" s="6">
        <v>5298</v>
      </c>
      <c r="D127" s="6">
        <v>5854</v>
      </c>
      <c r="E127" s="6">
        <v>6044</v>
      </c>
      <c r="F127" s="6">
        <v>9993</v>
      </c>
    </row>
    <row r="128" spans="1:6">
      <c r="A128" s="4" t="s">
        <v>166</v>
      </c>
      <c r="B128" s="6">
        <v>1854</v>
      </c>
      <c r="C128" s="6">
        <v>2106</v>
      </c>
      <c r="D128" s="6">
        <v>2301</v>
      </c>
      <c r="E128" s="6">
        <v>3045</v>
      </c>
      <c r="F128" s="6">
        <v>5039</v>
      </c>
    </row>
    <row r="129" spans="1:6">
      <c r="A129" s="4" t="s">
        <v>183</v>
      </c>
      <c r="B129" s="6">
        <v>4250</v>
      </c>
      <c r="C129" s="6">
        <v>3422</v>
      </c>
      <c r="D129" s="6">
        <v>3265</v>
      </c>
      <c r="E129" s="6">
        <v>4344</v>
      </c>
      <c r="F129" s="6">
        <v>7596</v>
      </c>
    </row>
    <row r="130" spans="1:6">
      <c r="A130" s="4" t="s">
        <v>50</v>
      </c>
      <c r="B130" s="6">
        <v>3498</v>
      </c>
      <c r="C130" s="6">
        <v>3186</v>
      </c>
      <c r="D130" s="6">
        <v>3115</v>
      </c>
      <c r="E130" s="6">
        <v>2483</v>
      </c>
      <c r="F130" s="6">
        <v>2305</v>
      </c>
    </row>
    <row r="131" spans="1:6">
      <c r="A131" s="4" t="s">
        <v>289</v>
      </c>
      <c r="B131" s="6">
        <v>62203</v>
      </c>
      <c r="C131" s="6">
        <v>59522</v>
      </c>
      <c r="D131" s="6">
        <v>61549</v>
      </c>
      <c r="E131" s="6">
        <v>61857</v>
      </c>
      <c r="F131" s="6">
        <v>80807</v>
      </c>
    </row>
    <row r="132" spans="1:6">
      <c r="B132"/>
      <c r="C132"/>
    </row>
    <row r="133" spans="1:6">
      <c r="B133"/>
      <c r="C1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22D0-DAB1-4ED2-AD27-DA875E1E7510}">
  <dimension ref="A4:E27"/>
  <sheetViews>
    <sheetView topLeftCell="A2" workbookViewId="0">
      <selection activeCell="I18" sqref="I18"/>
    </sheetView>
  </sheetViews>
  <sheetFormatPr defaultRowHeight="13.5"/>
  <cols>
    <col min="1" max="1" width="25.3125" bestFit="1" customWidth="1"/>
    <col min="2" max="2" width="16.875" bestFit="1" customWidth="1"/>
    <col min="3" max="4" width="7" bestFit="1" customWidth="1"/>
    <col min="5" max="5" width="11.3125" bestFit="1" customWidth="1"/>
    <col min="6" max="7" width="7" bestFit="1" customWidth="1"/>
    <col min="8" max="8" width="30.4375" bestFit="1" customWidth="1"/>
    <col min="9" max="9" width="29.125" bestFit="1" customWidth="1"/>
  </cols>
  <sheetData>
    <row r="4" spans="1:5">
      <c r="A4" s="3" t="s">
        <v>306</v>
      </c>
      <c r="B4" s="3" t="s">
        <v>317</v>
      </c>
    </row>
    <row r="5" spans="1:5">
      <c r="A5" s="3" t="s">
        <v>288</v>
      </c>
      <c r="B5" t="s">
        <v>313</v>
      </c>
      <c r="C5" t="s">
        <v>314</v>
      </c>
      <c r="D5" t="s">
        <v>312</v>
      </c>
      <c r="E5" t="s">
        <v>289</v>
      </c>
    </row>
    <row r="6" spans="1:5">
      <c r="A6" s="4" t="s">
        <v>10</v>
      </c>
      <c r="B6">
        <v>11189</v>
      </c>
      <c r="C6">
        <v>11321</v>
      </c>
      <c r="D6">
        <v>11139</v>
      </c>
      <c r="E6">
        <v>33649</v>
      </c>
    </row>
    <row r="7" spans="1:5">
      <c r="A7" s="4" t="s">
        <v>9</v>
      </c>
      <c r="B7">
        <v>12206</v>
      </c>
      <c r="C7">
        <v>12324</v>
      </c>
      <c r="D7">
        <v>12174</v>
      </c>
      <c r="E7">
        <v>36704</v>
      </c>
    </row>
    <row r="8" spans="1:5">
      <c r="A8" s="4" t="s">
        <v>256</v>
      </c>
      <c r="B8">
        <v>7068</v>
      </c>
      <c r="C8">
        <v>7129</v>
      </c>
      <c r="D8">
        <v>7050</v>
      </c>
      <c r="E8">
        <v>21247</v>
      </c>
    </row>
    <row r="9" spans="1:5">
      <c r="A9" s="4" t="s">
        <v>227</v>
      </c>
      <c r="B9">
        <v>8011</v>
      </c>
      <c r="C9">
        <v>8085</v>
      </c>
      <c r="D9">
        <v>8022</v>
      </c>
      <c r="E9">
        <v>24118</v>
      </c>
    </row>
    <row r="10" spans="1:5">
      <c r="A10" s="4" t="s">
        <v>14</v>
      </c>
      <c r="B10">
        <v>16851</v>
      </c>
      <c r="C10">
        <v>17019</v>
      </c>
      <c r="D10">
        <v>16826</v>
      </c>
      <c r="E10">
        <v>50696</v>
      </c>
    </row>
    <row r="11" spans="1:5">
      <c r="A11" s="4" t="s">
        <v>85</v>
      </c>
      <c r="B11">
        <v>11239</v>
      </c>
      <c r="C11">
        <v>11386</v>
      </c>
      <c r="D11">
        <v>11191</v>
      </c>
      <c r="E11">
        <v>33816</v>
      </c>
    </row>
    <row r="12" spans="1:5">
      <c r="A12" s="4" t="s">
        <v>106</v>
      </c>
      <c r="B12">
        <v>4613</v>
      </c>
      <c r="C12">
        <v>4670</v>
      </c>
      <c r="D12">
        <v>4590</v>
      </c>
      <c r="E12">
        <v>13873</v>
      </c>
    </row>
    <row r="13" spans="1:5">
      <c r="A13" s="4" t="s">
        <v>115</v>
      </c>
      <c r="B13">
        <v>3656</v>
      </c>
      <c r="C13">
        <v>3679</v>
      </c>
      <c r="D13">
        <v>3639</v>
      </c>
      <c r="E13">
        <v>10974</v>
      </c>
    </row>
    <row r="14" spans="1:5">
      <c r="A14" s="4" t="s">
        <v>244</v>
      </c>
      <c r="B14">
        <v>9419</v>
      </c>
      <c r="C14">
        <v>9477</v>
      </c>
      <c r="D14">
        <v>9414</v>
      </c>
      <c r="E14">
        <v>28310</v>
      </c>
    </row>
    <row r="15" spans="1:5">
      <c r="A15" s="4" t="s">
        <v>235</v>
      </c>
      <c r="B15">
        <v>6053</v>
      </c>
      <c r="C15">
        <v>6127</v>
      </c>
      <c r="D15">
        <v>6040</v>
      </c>
      <c r="E15">
        <v>18220</v>
      </c>
    </row>
    <row r="16" spans="1:5">
      <c r="A16" s="4" t="s">
        <v>265</v>
      </c>
      <c r="B16">
        <v>6712</v>
      </c>
      <c r="C16">
        <v>6731</v>
      </c>
      <c r="D16">
        <v>6719</v>
      </c>
      <c r="E16">
        <v>20162</v>
      </c>
    </row>
    <row r="17" spans="1:5">
      <c r="A17" s="4" t="s">
        <v>64</v>
      </c>
      <c r="B17">
        <v>8547</v>
      </c>
      <c r="C17">
        <v>8647</v>
      </c>
      <c r="D17">
        <v>8518</v>
      </c>
      <c r="E17">
        <v>25712</v>
      </c>
    </row>
    <row r="18" spans="1:5">
      <c r="A18" s="4" t="s">
        <v>221</v>
      </c>
      <c r="B18">
        <v>6478</v>
      </c>
      <c r="C18">
        <v>6534</v>
      </c>
      <c r="D18">
        <v>6451</v>
      </c>
      <c r="E18">
        <v>19463</v>
      </c>
    </row>
    <row r="19" spans="1:5">
      <c r="A19" s="4" t="s">
        <v>204</v>
      </c>
      <c r="B19">
        <v>6341</v>
      </c>
      <c r="C19">
        <v>6384</v>
      </c>
      <c r="D19">
        <v>6329</v>
      </c>
      <c r="E19">
        <v>19054</v>
      </c>
    </row>
    <row r="20" spans="1:5">
      <c r="A20" s="4" t="s">
        <v>198</v>
      </c>
      <c r="B20">
        <v>8265</v>
      </c>
      <c r="C20">
        <v>8337</v>
      </c>
      <c r="D20">
        <v>8240</v>
      </c>
      <c r="E20">
        <v>24842</v>
      </c>
    </row>
    <row r="21" spans="1:5">
      <c r="A21" s="4" t="s">
        <v>72</v>
      </c>
      <c r="B21">
        <v>36830</v>
      </c>
      <c r="C21">
        <v>37110</v>
      </c>
      <c r="D21">
        <v>36663</v>
      </c>
      <c r="E21">
        <v>110603</v>
      </c>
    </row>
    <row r="22" spans="1:5">
      <c r="A22" s="4" t="s">
        <v>33</v>
      </c>
      <c r="B22">
        <v>68954</v>
      </c>
      <c r="C22">
        <v>35278</v>
      </c>
      <c r="D22">
        <v>34882</v>
      </c>
      <c r="E22">
        <v>139114</v>
      </c>
    </row>
    <row r="23" spans="1:5">
      <c r="A23" s="4" t="s">
        <v>140</v>
      </c>
      <c r="B23">
        <v>35586</v>
      </c>
      <c r="C23">
        <v>35860</v>
      </c>
      <c r="D23">
        <v>35433</v>
      </c>
      <c r="E23">
        <v>106879</v>
      </c>
    </row>
    <row r="24" spans="1:5">
      <c r="A24" s="4" t="s">
        <v>166</v>
      </c>
      <c r="B24">
        <v>18628</v>
      </c>
      <c r="C24">
        <v>18815</v>
      </c>
      <c r="D24">
        <v>18569</v>
      </c>
      <c r="E24">
        <v>56012</v>
      </c>
    </row>
    <row r="25" spans="1:5">
      <c r="A25" s="4" t="s">
        <v>183</v>
      </c>
      <c r="B25">
        <v>25420</v>
      </c>
      <c r="C25">
        <v>25688</v>
      </c>
      <c r="D25">
        <v>25269</v>
      </c>
      <c r="E25">
        <v>76377</v>
      </c>
    </row>
    <row r="26" spans="1:5">
      <c r="A26" s="4" t="s">
        <v>50</v>
      </c>
      <c r="B26">
        <v>7877</v>
      </c>
      <c r="C26">
        <v>7977</v>
      </c>
      <c r="D26">
        <v>7878</v>
      </c>
      <c r="E26">
        <v>23732</v>
      </c>
    </row>
    <row r="27" spans="1:5">
      <c r="A27" s="4" t="s">
        <v>289</v>
      </c>
      <c r="B27">
        <v>319943</v>
      </c>
      <c r="C27">
        <v>288578</v>
      </c>
      <c r="D27">
        <v>285036</v>
      </c>
      <c r="E27">
        <v>893557</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76D7B-6C34-4CF4-8232-6D5FE6AC7C2C}">
  <dimension ref="A1:V752"/>
  <sheetViews>
    <sheetView workbookViewId="0">
      <pane xSplit="4" ySplit="1" topLeftCell="R722" activePane="bottomRight" state="frozen"/>
      <selection pane="topRight" activeCell="E1" sqref="E1"/>
      <selection pane="bottomLeft" activeCell="A2" sqref="A2"/>
      <selection pane="bottomRight" sqref="A1:V752"/>
    </sheetView>
  </sheetViews>
  <sheetFormatPr defaultRowHeight="13.5"/>
  <cols>
    <col min="3" max="3" width="16.125" bestFit="1" customWidth="1"/>
    <col min="4" max="5" width="16.125" customWidth="1"/>
    <col min="6" max="6" width="19" bestFit="1" customWidth="1"/>
    <col min="7" max="7" width="17.4375" customWidth="1"/>
    <col min="8" max="8" width="16.4375" customWidth="1"/>
    <col min="9" max="9" width="16.5625" customWidth="1"/>
    <col min="10" max="10" width="15.5625" customWidth="1"/>
    <col min="11" max="11" width="16.5625" customWidth="1"/>
    <col min="12" max="12" width="15.5625" customWidth="1"/>
    <col min="13" max="13" width="16.5625" customWidth="1"/>
    <col min="14" max="14" width="15.5625" customWidth="1"/>
    <col min="15" max="15" width="16.5625" customWidth="1"/>
    <col min="16" max="16" width="15.5625" customWidth="1"/>
    <col min="17" max="17" width="16.5625" customWidth="1"/>
    <col min="18" max="18" width="15.5625" customWidth="1"/>
    <col min="19" max="19" width="19" customWidth="1"/>
    <col min="20" max="20" width="18" customWidth="1"/>
    <col min="21" max="21" width="30.3125" customWidth="1"/>
    <col min="22" max="22" width="29.3125" customWidth="1"/>
    <col min="23" max="23" width="19.4375" customWidth="1"/>
    <col min="24" max="24" width="18.4375" customWidth="1"/>
  </cols>
  <sheetData>
    <row r="1" spans="1:22" ht="14.25">
      <c r="A1" s="2" t="s">
        <v>315</v>
      </c>
      <c r="B1" s="2" t="s">
        <v>316</v>
      </c>
      <c r="C1" s="2" t="s">
        <v>0</v>
      </c>
      <c r="D1" s="2" t="s">
        <v>1</v>
      </c>
      <c r="E1" s="2" t="s">
        <v>2</v>
      </c>
      <c r="F1" s="2" t="s">
        <v>3</v>
      </c>
      <c r="G1" s="1" t="s">
        <v>272</v>
      </c>
      <c r="H1" s="1" t="s">
        <v>273</v>
      </c>
      <c r="I1" s="1" t="s">
        <v>274</v>
      </c>
      <c r="J1" s="1" t="s">
        <v>275</v>
      </c>
      <c r="K1" s="1" t="s">
        <v>276</v>
      </c>
      <c r="L1" s="1" t="s">
        <v>277</v>
      </c>
      <c r="M1" s="1" t="s">
        <v>278</v>
      </c>
      <c r="N1" s="1" t="s">
        <v>279</v>
      </c>
      <c r="O1" s="1" t="s">
        <v>280</v>
      </c>
      <c r="P1" s="1" t="s">
        <v>281</v>
      </c>
      <c r="Q1" s="1" t="s">
        <v>282</v>
      </c>
      <c r="R1" s="1" t="s">
        <v>283</v>
      </c>
      <c r="S1" s="1" t="s">
        <v>284</v>
      </c>
      <c r="T1" s="1" t="s">
        <v>285</v>
      </c>
      <c r="U1" s="1" t="s">
        <v>286</v>
      </c>
      <c r="V1" s="1" t="s">
        <v>287</v>
      </c>
    </row>
    <row r="2" spans="1:22">
      <c r="A2">
        <v>2025</v>
      </c>
      <c r="B2" t="s">
        <v>312</v>
      </c>
      <c r="C2" t="s">
        <v>9</v>
      </c>
      <c r="D2" t="s">
        <v>10</v>
      </c>
      <c r="E2">
        <v>4154</v>
      </c>
      <c r="F2">
        <v>13875</v>
      </c>
      <c r="G2">
        <v>229</v>
      </c>
      <c r="H2">
        <v>831</v>
      </c>
      <c r="I2">
        <v>183</v>
      </c>
      <c r="J2">
        <v>703</v>
      </c>
      <c r="K2">
        <v>187</v>
      </c>
      <c r="L2">
        <v>699</v>
      </c>
      <c r="M2">
        <v>241</v>
      </c>
      <c r="N2">
        <v>887</v>
      </c>
      <c r="O2">
        <v>237</v>
      </c>
      <c r="P2">
        <v>798</v>
      </c>
      <c r="Q2">
        <v>2653</v>
      </c>
      <c r="R2">
        <v>8982</v>
      </c>
      <c r="S2">
        <v>424</v>
      </c>
      <c r="T2">
        <v>975</v>
      </c>
      <c r="U2">
        <v>78</v>
      </c>
      <c r="V2">
        <v>54</v>
      </c>
    </row>
    <row r="3" spans="1:22">
      <c r="A3">
        <v>2025</v>
      </c>
      <c r="B3" t="s">
        <v>312</v>
      </c>
      <c r="C3" t="s">
        <v>9</v>
      </c>
      <c r="D3" t="s">
        <v>11</v>
      </c>
      <c r="E3">
        <v>4483</v>
      </c>
      <c r="F3">
        <v>14928</v>
      </c>
      <c r="G3">
        <v>176</v>
      </c>
      <c r="H3">
        <v>668</v>
      </c>
      <c r="I3">
        <v>180</v>
      </c>
      <c r="J3">
        <v>680</v>
      </c>
      <c r="K3">
        <v>193</v>
      </c>
      <c r="L3">
        <v>758</v>
      </c>
      <c r="M3">
        <v>254</v>
      </c>
      <c r="N3">
        <v>916</v>
      </c>
      <c r="O3">
        <v>265</v>
      </c>
      <c r="P3">
        <v>904</v>
      </c>
      <c r="Q3">
        <v>2978</v>
      </c>
      <c r="R3">
        <v>9925</v>
      </c>
      <c r="S3">
        <v>437</v>
      </c>
      <c r="T3">
        <v>1077</v>
      </c>
      <c r="U3">
        <v>106</v>
      </c>
      <c r="V3">
        <v>59</v>
      </c>
    </row>
    <row r="4" spans="1:22">
      <c r="A4">
        <v>2025</v>
      </c>
      <c r="B4" t="s">
        <v>312</v>
      </c>
      <c r="C4" t="s">
        <v>9</v>
      </c>
      <c r="D4" t="s">
        <v>12</v>
      </c>
      <c r="E4">
        <v>1922</v>
      </c>
      <c r="F4">
        <v>6471</v>
      </c>
      <c r="G4">
        <v>86</v>
      </c>
      <c r="H4">
        <v>310</v>
      </c>
      <c r="I4">
        <v>87</v>
      </c>
      <c r="J4">
        <v>345</v>
      </c>
      <c r="K4">
        <v>126</v>
      </c>
      <c r="L4">
        <v>467</v>
      </c>
      <c r="M4">
        <v>144</v>
      </c>
      <c r="N4">
        <v>500</v>
      </c>
      <c r="O4">
        <v>116</v>
      </c>
      <c r="P4">
        <v>399</v>
      </c>
      <c r="Q4">
        <v>1233</v>
      </c>
      <c r="R4">
        <v>4156</v>
      </c>
      <c r="S4">
        <v>130</v>
      </c>
      <c r="T4">
        <v>294</v>
      </c>
      <c r="U4">
        <v>44</v>
      </c>
      <c r="V4">
        <v>27</v>
      </c>
    </row>
    <row r="5" spans="1:22">
      <c r="A5">
        <v>2025</v>
      </c>
      <c r="B5" t="s">
        <v>312</v>
      </c>
      <c r="C5" t="s">
        <v>9</v>
      </c>
      <c r="D5" t="s">
        <v>13</v>
      </c>
      <c r="E5">
        <v>1615</v>
      </c>
      <c r="F5">
        <v>5956</v>
      </c>
      <c r="G5">
        <v>161</v>
      </c>
      <c r="H5">
        <v>641</v>
      </c>
      <c r="I5">
        <v>131</v>
      </c>
      <c r="J5">
        <v>522</v>
      </c>
      <c r="K5">
        <v>117</v>
      </c>
      <c r="L5">
        <v>449</v>
      </c>
      <c r="M5">
        <v>136</v>
      </c>
      <c r="N5">
        <v>519</v>
      </c>
      <c r="O5">
        <v>110</v>
      </c>
      <c r="P5">
        <v>411</v>
      </c>
      <c r="Q5">
        <v>853</v>
      </c>
      <c r="R5">
        <v>3136</v>
      </c>
      <c r="S5">
        <v>107</v>
      </c>
      <c r="T5">
        <v>278</v>
      </c>
      <c r="U5">
        <v>30</v>
      </c>
      <c r="V5">
        <v>20</v>
      </c>
    </row>
    <row r="6" spans="1:22">
      <c r="A6">
        <v>2025</v>
      </c>
      <c r="B6" t="s">
        <v>312</v>
      </c>
      <c r="C6" t="s">
        <v>14</v>
      </c>
      <c r="D6" t="s">
        <v>15</v>
      </c>
      <c r="E6">
        <v>1942</v>
      </c>
      <c r="F6">
        <v>6573</v>
      </c>
      <c r="G6">
        <v>178</v>
      </c>
      <c r="H6">
        <v>731</v>
      </c>
      <c r="I6">
        <v>168</v>
      </c>
      <c r="J6">
        <v>657</v>
      </c>
      <c r="K6">
        <v>183</v>
      </c>
      <c r="L6">
        <v>745</v>
      </c>
      <c r="M6">
        <v>153</v>
      </c>
      <c r="N6">
        <v>535</v>
      </c>
      <c r="O6">
        <v>153</v>
      </c>
      <c r="P6">
        <v>508</v>
      </c>
      <c r="Q6">
        <v>957</v>
      </c>
      <c r="R6">
        <v>3048</v>
      </c>
      <c r="S6">
        <v>150</v>
      </c>
      <c r="T6">
        <v>349</v>
      </c>
      <c r="U6">
        <v>29</v>
      </c>
      <c r="V6">
        <v>47</v>
      </c>
    </row>
    <row r="7" spans="1:22">
      <c r="A7">
        <v>2025</v>
      </c>
      <c r="B7" t="s">
        <v>312</v>
      </c>
      <c r="C7" t="s">
        <v>14</v>
      </c>
      <c r="D7" t="s">
        <v>16</v>
      </c>
      <c r="E7">
        <v>1818</v>
      </c>
      <c r="F7">
        <v>5894</v>
      </c>
      <c r="G7">
        <v>135</v>
      </c>
      <c r="H7">
        <v>521</v>
      </c>
      <c r="I7">
        <v>163</v>
      </c>
      <c r="J7">
        <v>656</v>
      </c>
      <c r="K7">
        <v>155</v>
      </c>
      <c r="L7">
        <v>535</v>
      </c>
      <c r="M7">
        <v>181</v>
      </c>
      <c r="N7">
        <v>603</v>
      </c>
      <c r="O7">
        <v>175</v>
      </c>
      <c r="P7">
        <v>564</v>
      </c>
      <c r="Q7">
        <v>909</v>
      </c>
      <c r="R7">
        <v>2804</v>
      </c>
      <c r="S7">
        <v>100</v>
      </c>
      <c r="T7">
        <v>211</v>
      </c>
      <c r="U7">
        <v>45</v>
      </c>
      <c r="V7">
        <v>49</v>
      </c>
    </row>
    <row r="8" spans="1:22">
      <c r="A8">
        <v>2025</v>
      </c>
      <c r="B8" t="s">
        <v>312</v>
      </c>
      <c r="C8" t="s">
        <v>14</v>
      </c>
      <c r="D8" t="s">
        <v>17</v>
      </c>
      <c r="E8">
        <v>774</v>
      </c>
      <c r="F8">
        <v>2480</v>
      </c>
      <c r="G8">
        <v>87</v>
      </c>
      <c r="H8">
        <v>325</v>
      </c>
      <c r="I8">
        <v>99</v>
      </c>
      <c r="J8">
        <v>353</v>
      </c>
      <c r="K8">
        <v>81</v>
      </c>
      <c r="L8">
        <v>280</v>
      </c>
      <c r="M8">
        <v>87</v>
      </c>
      <c r="N8">
        <v>269</v>
      </c>
      <c r="O8">
        <v>72</v>
      </c>
      <c r="P8">
        <v>212</v>
      </c>
      <c r="Q8">
        <v>297</v>
      </c>
      <c r="R8">
        <v>950</v>
      </c>
      <c r="S8">
        <v>51</v>
      </c>
      <c r="T8">
        <v>91</v>
      </c>
      <c r="U8">
        <v>17</v>
      </c>
      <c r="V8">
        <v>28</v>
      </c>
    </row>
    <row r="9" spans="1:22">
      <c r="A9">
        <v>2025</v>
      </c>
      <c r="B9" t="s">
        <v>312</v>
      </c>
      <c r="C9" t="s">
        <v>14</v>
      </c>
      <c r="D9" t="s">
        <v>18</v>
      </c>
      <c r="E9">
        <v>1099</v>
      </c>
      <c r="F9">
        <v>3616</v>
      </c>
      <c r="G9">
        <v>202</v>
      </c>
      <c r="H9">
        <v>780</v>
      </c>
      <c r="I9">
        <v>221</v>
      </c>
      <c r="J9">
        <v>858</v>
      </c>
      <c r="K9">
        <v>170</v>
      </c>
      <c r="L9">
        <v>581</v>
      </c>
      <c r="M9">
        <v>120</v>
      </c>
      <c r="N9">
        <v>360</v>
      </c>
      <c r="O9">
        <v>99</v>
      </c>
      <c r="P9">
        <v>341</v>
      </c>
      <c r="Q9">
        <v>217</v>
      </c>
      <c r="R9">
        <v>594</v>
      </c>
      <c r="S9">
        <v>70</v>
      </c>
      <c r="T9">
        <v>102</v>
      </c>
      <c r="U9">
        <v>15</v>
      </c>
      <c r="V9">
        <v>29</v>
      </c>
    </row>
    <row r="10" spans="1:22">
      <c r="A10">
        <v>2025</v>
      </c>
      <c r="B10" t="s">
        <v>312</v>
      </c>
      <c r="C10" t="s">
        <v>14</v>
      </c>
      <c r="D10" t="s">
        <v>19</v>
      </c>
      <c r="E10">
        <v>1784</v>
      </c>
      <c r="F10">
        <v>5997</v>
      </c>
      <c r="G10">
        <v>161</v>
      </c>
      <c r="H10">
        <v>650</v>
      </c>
      <c r="I10">
        <v>151</v>
      </c>
      <c r="J10">
        <v>599</v>
      </c>
      <c r="K10">
        <v>145</v>
      </c>
      <c r="L10">
        <v>559</v>
      </c>
      <c r="M10">
        <v>143</v>
      </c>
      <c r="N10">
        <v>485</v>
      </c>
      <c r="O10">
        <v>164</v>
      </c>
      <c r="P10">
        <v>579</v>
      </c>
      <c r="Q10">
        <v>904</v>
      </c>
      <c r="R10">
        <v>2909</v>
      </c>
      <c r="S10">
        <v>116</v>
      </c>
      <c r="T10">
        <v>216</v>
      </c>
      <c r="U10">
        <v>29</v>
      </c>
      <c r="V10">
        <v>44</v>
      </c>
    </row>
    <row r="11" spans="1:22">
      <c r="A11">
        <v>2025</v>
      </c>
      <c r="B11" t="s">
        <v>312</v>
      </c>
      <c r="C11" t="s">
        <v>14</v>
      </c>
      <c r="D11" t="s">
        <v>20</v>
      </c>
      <c r="E11">
        <v>1045</v>
      </c>
      <c r="F11">
        <v>3356</v>
      </c>
      <c r="G11">
        <v>116</v>
      </c>
      <c r="H11">
        <v>463</v>
      </c>
      <c r="I11">
        <v>129</v>
      </c>
      <c r="J11">
        <v>513</v>
      </c>
      <c r="K11">
        <v>138</v>
      </c>
      <c r="L11">
        <v>458</v>
      </c>
      <c r="M11">
        <v>92</v>
      </c>
      <c r="N11">
        <v>291</v>
      </c>
      <c r="O11">
        <v>85</v>
      </c>
      <c r="P11">
        <v>265</v>
      </c>
      <c r="Q11">
        <v>440</v>
      </c>
      <c r="R11">
        <v>1290</v>
      </c>
      <c r="S11">
        <v>45</v>
      </c>
      <c r="T11">
        <v>76</v>
      </c>
      <c r="U11">
        <v>18</v>
      </c>
      <c r="V11">
        <v>26</v>
      </c>
    </row>
    <row r="12" spans="1:22">
      <c r="A12">
        <v>2025</v>
      </c>
      <c r="B12" t="s">
        <v>312</v>
      </c>
      <c r="C12" t="s">
        <v>14</v>
      </c>
      <c r="D12" t="s">
        <v>21</v>
      </c>
      <c r="E12">
        <v>1311</v>
      </c>
      <c r="F12">
        <v>4386</v>
      </c>
      <c r="G12">
        <v>172</v>
      </c>
      <c r="H12">
        <v>706</v>
      </c>
      <c r="I12">
        <v>155</v>
      </c>
      <c r="J12">
        <v>597</v>
      </c>
      <c r="K12">
        <v>141</v>
      </c>
      <c r="L12">
        <v>506</v>
      </c>
      <c r="M12">
        <v>127</v>
      </c>
      <c r="N12">
        <v>457</v>
      </c>
      <c r="O12">
        <v>118</v>
      </c>
      <c r="P12">
        <v>412</v>
      </c>
      <c r="Q12">
        <v>472</v>
      </c>
      <c r="R12">
        <v>1397</v>
      </c>
      <c r="S12">
        <v>126</v>
      </c>
      <c r="T12">
        <v>311</v>
      </c>
      <c r="U12">
        <v>24</v>
      </c>
      <c r="V12">
        <v>35</v>
      </c>
    </row>
    <row r="13" spans="1:22">
      <c r="A13">
        <v>2025</v>
      </c>
      <c r="B13" t="s">
        <v>312</v>
      </c>
      <c r="C13" t="s">
        <v>14</v>
      </c>
      <c r="D13" t="s">
        <v>22</v>
      </c>
      <c r="E13">
        <v>574</v>
      </c>
      <c r="F13">
        <v>1843</v>
      </c>
      <c r="G13">
        <v>86</v>
      </c>
      <c r="H13">
        <v>325</v>
      </c>
      <c r="I13">
        <v>109</v>
      </c>
      <c r="J13">
        <v>416</v>
      </c>
      <c r="K13">
        <v>79</v>
      </c>
      <c r="L13">
        <v>287</v>
      </c>
      <c r="M13">
        <v>48</v>
      </c>
      <c r="N13">
        <v>136</v>
      </c>
      <c r="O13">
        <v>52</v>
      </c>
      <c r="P13">
        <v>162</v>
      </c>
      <c r="Q13">
        <v>169</v>
      </c>
      <c r="R13">
        <v>470</v>
      </c>
      <c r="S13">
        <v>31</v>
      </c>
      <c r="T13">
        <v>47</v>
      </c>
      <c r="U13">
        <v>15</v>
      </c>
      <c r="V13">
        <v>26</v>
      </c>
    </row>
    <row r="14" spans="1:22">
      <c r="A14">
        <v>2025</v>
      </c>
      <c r="B14" t="s">
        <v>312</v>
      </c>
      <c r="C14" t="s">
        <v>14</v>
      </c>
      <c r="D14" t="s">
        <v>23</v>
      </c>
      <c r="E14">
        <v>810</v>
      </c>
      <c r="F14">
        <v>2718</v>
      </c>
      <c r="G14">
        <v>89</v>
      </c>
      <c r="H14">
        <v>345</v>
      </c>
      <c r="I14">
        <v>112</v>
      </c>
      <c r="J14">
        <v>448</v>
      </c>
      <c r="K14">
        <v>99</v>
      </c>
      <c r="L14">
        <v>386</v>
      </c>
      <c r="M14">
        <v>82</v>
      </c>
      <c r="N14">
        <v>303</v>
      </c>
      <c r="O14">
        <v>75</v>
      </c>
      <c r="P14">
        <v>232</v>
      </c>
      <c r="Q14">
        <v>328</v>
      </c>
      <c r="R14">
        <v>966</v>
      </c>
      <c r="S14">
        <v>25</v>
      </c>
      <c r="T14">
        <v>38</v>
      </c>
      <c r="U14">
        <v>16</v>
      </c>
      <c r="V14">
        <v>20</v>
      </c>
    </row>
    <row r="15" spans="1:22">
      <c r="A15">
        <v>2025</v>
      </c>
      <c r="B15" t="s">
        <v>312</v>
      </c>
      <c r="C15" t="s">
        <v>14</v>
      </c>
      <c r="D15" t="s">
        <v>24</v>
      </c>
      <c r="E15">
        <v>814</v>
      </c>
      <c r="F15">
        <v>2845</v>
      </c>
      <c r="G15">
        <v>113</v>
      </c>
      <c r="H15">
        <v>504</v>
      </c>
      <c r="I15">
        <v>133</v>
      </c>
      <c r="J15">
        <v>542</v>
      </c>
      <c r="K15">
        <v>98</v>
      </c>
      <c r="L15">
        <v>361</v>
      </c>
      <c r="M15">
        <v>75</v>
      </c>
      <c r="N15">
        <v>231</v>
      </c>
      <c r="O15">
        <v>67</v>
      </c>
      <c r="P15">
        <v>185</v>
      </c>
      <c r="Q15">
        <v>300</v>
      </c>
      <c r="R15">
        <v>967</v>
      </c>
      <c r="S15">
        <v>28</v>
      </c>
      <c r="T15">
        <v>55</v>
      </c>
      <c r="U15">
        <v>27</v>
      </c>
      <c r="V15">
        <v>24</v>
      </c>
    </row>
    <row r="16" spans="1:22">
      <c r="A16">
        <v>2025</v>
      </c>
      <c r="B16" t="s">
        <v>312</v>
      </c>
      <c r="C16" t="s">
        <v>14</v>
      </c>
      <c r="D16" t="s">
        <v>25</v>
      </c>
      <c r="E16">
        <v>715</v>
      </c>
      <c r="F16">
        <v>2290</v>
      </c>
      <c r="G16">
        <v>58</v>
      </c>
      <c r="H16">
        <v>194</v>
      </c>
      <c r="I16">
        <v>91</v>
      </c>
      <c r="J16">
        <v>370</v>
      </c>
      <c r="K16">
        <v>109</v>
      </c>
      <c r="L16">
        <v>397</v>
      </c>
      <c r="M16">
        <v>67</v>
      </c>
      <c r="N16">
        <v>243</v>
      </c>
      <c r="O16">
        <v>58</v>
      </c>
      <c r="P16">
        <v>173</v>
      </c>
      <c r="Q16">
        <v>290</v>
      </c>
      <c r="R16">
        <v>845</v>
      </c>
      <c r="S16">
        <v>42</v>
      </c>
      <c r="T16">
        <v>68</v>
      </c>
      <c r="U16">
        <v>8</v>
      </c>
      <c r="V16">
        <v>16</v>
      </c>
    </row>
    <row r="17" spans="1:22">
      <c r="A17">
        <v>2025</v>
      </c>
      <c r="B17" t="s">
        <v>312</v>
      </c>
      <c r="C17" t="s">
        <v>14</v>
      </c>
      <c r="D17" t="s">
        <v>26</v>
      </c>
      <c r="E17">
        <v>659</v>
      </c>
      <c r="F17">
        <v>2139</v>
      </c>
      <c r="G17">
        <v>84</v>
      </c>
      <c r="H17">
        <v>338</v>
      </c>
      <c r="I17">
        <v>100</v>
      </c>
      <c r="J17">
        <v>381</v>
      </c>
      <c r="K17">
        <v>84</v>
      </c>
      <c r="L17">
        <v>301</v>
      </c>
      <c r="M17">
        <v>70</v>
      </c>
      <c r="N17">
        <v>210</v>
      </c>
      <c r="O17">
        <v>54</v>
      </c>
      <c r="P17">
        <v>172</v>
      </c>
      <c r="Q17">
        <v>236</v>
      </c>
      <c r="R17">
        <v>687</v>
      </c>
      <c r="S17">
        <v>31</v>
      </c>
      <c r="T17">
        <v>50</v>
      </c>
      <c r="U17">
        <v>20</v>
      </c>
      <c r="V17">
        <v>23</v>
      </c>
    </row>
    <row r="18" spans="1:22">
      <c r="A18">
        <v>2025</v>
      </c>
      <c r="B18" t="s">
        <v>312</v>
      </c>
      <c r="C18" t="s">
        <v>14</v>
      </c>
      <c r="D18" t="s">
        <v>27</v>
      </c>
      <c r="E18">
        <v>590</v>
      </c>
      <c r="F18">
        <v>1848</v>
      </c>
      <c r="G18">
        <v>40</v>
      </c>
      <c r="H18">
        <v>144</v>
      </c>
      <c r="I18">
        <v>59</v>
      </c>
      <c r="J18">
        <v>243</v>
      </c>
      <c r="K18">
        <v>68</v>
      </c>
      <c r="L18">
        <v>244</v>
      </c>
      <c r="M18">
        <v>42</v>
      </c>
      <c r="N18">
        <v>141</v>
      </c>
      <c r="O18">
        <v>64</v>
      </c>
      <c r="P18">
        <v>164</v>
      </c>
      <c r="Q18">
        <v>295</v>
      </c>
      <c r="R18">
        <v>868</v>
      </c>
      <c r="S18">
        <v>22</v>
      </c>
      <c r="T18">
        <v>44</v>
      </c>
      <c r="U18">
        <v>13</v>
      </c>
      <c r="V18">
        <v>25</v>
      </c>
    </row>
    <row r="19" spans="1:22">
      <c r="A19">
        <v>2025</v>
      </c>
      <c r="B19" t="s">
        <v>312</v>
      </c>
      <c r="C19" t="s">
        <v>14</v>
      </c>
      <c r="D19" t="s">
        <v>28</v>
      </c>
      <c r="E19">
        <v>420</v>
      </c>
      <c r="F19">
        <v>1492</v>
      </c>
      <c r="G19">
        <v>35</v>
      </c>
      <c r="H19">
        <v>141</v>
      </c>
      <c r="I19">
        <v>42</v>
      </c>
      <c r="J19">
        <v>180</v>
      </c>
      <c r="K19">
        <v>51</v>
      </c>
      <c r="L19">
        <v>190</v>
      </c>
      <c r="M19">
        <v>29</v>
      </c>
      <c r="N19">
        <v>107</v>
      </c>
      <c r="O19">
        <v>34</v>
      </c>
      <c r="P19">
        <v>106</v>
      </c>
      <c r="Q19">
        <v>211</v>
      </c>
      <c r="R19">
        <v>735</v>
      </c>
      <c r="S19">
        <v>18</v>
      </c>
      <c r="T19">
        <v>33</v>
      </c>
      <c r="U19">
        <v>5</v>
      </c>
      <c r="V19">
        <v>9</v>
      </c>
    </row>
    <row r="20" spans="1:22">
      <c r="A20">
        <v>2025</v>
      </c>
      <c r="B20" t="s">
        <v>312</v>
      </c>
      <c r="C20" t="s">
        <v>14</v>
      </c>
      <c r="D20" t="s">
        <v>29</v>
      </c>
      <c r="E20">
        <v>744</v>
      </c>
      <c r="F20">
        <v>2436</v>
      </c>
      <c r="G20">
        <v>102</v>
      </c>
      <c r="H20">
        <v>428</v>
      </c>
      <c r="I20">
        <v>100</v>
      </c>
      <c r="J20">
        <v>384</v>
      </c>
      <c r="K20">
        <v>76</v>
      </c>
      <c r="L20">
        <v>267</v>
      </c>
      <c r="M20">
        <v>71</v>
      </c>
      <c r="N20">
        <v>220</v>
      </c>
      <c r="O20">
        <v>60</v>
      </c>
      <c r="P20">
        <v>206</v>
      </c>
      <c r="Q20">
        <v>299</v>
      </c>
      <c r="R20">
        <v>873</v>
      </c>
      <c r="S20">
        <v>36</v>
      </c>
      <c r="T20">
        <v>58</v>
      </c>
      <c r="U20">
        <v>14</v>
      </c>
      <c r="V20">
        <v>16</v>
      </c>
    </row>
    <row r="21" spans="1:22">
      <c r="A21">
        <v>2025</v>
      </c>
      <c r="B21" t="s">
        <v>312</v>
      </c>
      <c r="C21" t="s">
        <v>14</v>
      </c>
      <c r="D21" t="s">
        <v>30</v>
      </c>
      <c r="E21">
        <v>452</v>
      </c>
      <c r="F21">
        <v>1511</v>
      </c>
      <c r="G21">
        <v>51</v>
      </c>
      <c r="H21">
        <v>200</v>
      </c>
      <c r="I21">
        <v>68</v>
      </c>
      <c r="J21">
        <v>279</v>
      </c>
      <c r="K21">
        <v>64</v>
      </c>
      <c r="L21">
        <v>222</v>
      </c>
      <c r="M21">
        <v>49</v>
      </c>
      <c r="N21">
        <v>159</v>
      </c>
      <c r="O21">
        <v>43</v>
      </c>
      <c r="P21">
        <v>166</v>
      </c>
      <c r="Q21">
        <v>160</v>
      </c>
      <c r="R21">
        <v>459</v>
      </c>
      <c r="S21">
        <v>17</v>
      </c>
      <c r="T21">
        <v>26</v>
      </c>
      <c r="U21">
        <v>6</v>
      </c>
      <c r="V21">
        <v>4</v>
      </c>
    </row>
    <row r="22" spans="1:22">
      <c r="A22">
        <v>2025</v>
      </c>
      <c r="B22" t="s">
        <v>312</v>
      </c>
      <c r="C22" t="s">
        <v>14</v>
      </c>
      <c r="D22" t="s">
        <v>31</v>
      </c>
      <c r="E22">
        <v>839</v>
      </c>
      <c r="F22">
        <v>2787</v>
      </c>
      <c r="G22">
        <v>102</v>
      </c>
      <c r="H22">
        <v>410</v>
      </c>
      <c r="I22">
        <v>110</v>
      </c>
      <c r="J22">
        <v>414</v>
      </c>
      <c r="K22">
        <v>90</v>
      </c>
      <c r="L22">
        <v>314</v>
      </c>
      <c r="M22">
        <v>73</v>
      </c>
      <c r="N22">
        <v>239</v>
      </c>
      <c r="O22">
        <v>78</v>
      </c>
      <c r="P22">
        <v>235</v>
      </c>
      <c r="Q22">
        <v>351</v>
      </c>
      <c r="R22">
        <v>1109</v>
      </c>
      <c r="S22">
        <v>35</v>
      </c>
      <c r="T22">
        <v>66</v>
      </c>
      <c r="U22">
        <v>16</v>
      </c>
      <c r="V22">
        <v>23</v>
      </c>
    </row>
    <row r="23" spans="1:22">
      <c r="A23">
        <v>2025</v>
      </c>
      <c r="B23" t="s">
        <v>312</v>
      </c>
      <c r="C23" t="s">
        <v>14</v>
      </c>
      <c r="D23" t="s">
        <v>32</v>
      </c>
      <c r="E23">
        <v>436</v>
      </c>
      <c r="F23">
        <v>1535</v>
      </c>
      <c r="G23">
        <v>96</v>
      </c>
      <c r="H23">
        <v>436</v>
      </c>
      <c r="I23">
        <v>68</v>
      </c>
      <c r="J23">
        <v>267</v>
      </c>
      <c r="K23">
        <v>58</v>
      </c>
      <c r="L23">
        <v>206</v>
      </c>
      <c r="M23">
        <v>47</v>
      </c>
      <c r="N23">
        <v>160</v>
      </c>
      <c r="O23">
        <v>40</v>
      </c>
      <c r="P23">
        <v>127</v>
      </c>
      <c r="Q23">
        <v>105</v>
      </c>
      <c r="R23">
        <v>305</v>
      </c>
      <c r="S23">
        <v>22</v>
      </c>
      <c r="T23">
        <v>34</v>
      </c>
      <c r="U23">
        <v>9</v>
      </c>
      <c r="V23">
        <v>10</v>
      </c>
    </row>
    <row r="24" spans="1:22">
      <c r="A24">
        <v>2025</v>
      </c>
      <c r="B24" t="s">
        <v>312</v>
      </c>
      <c r="C24" t="s">
        <v>33</v>
      </c>
      <c r="D24" t="s">
        <v>33</v>
      </c>
      <c r="E24">
        <v>1089</v>
      </c>
      <c r="F24">
        <v>3350</v>
      </c>
      <c r="G24">
        <v>93</v>
      </c>
      <c r="H24">
        <v>349</v>
      </c>
      <c r="I24">
        <v>100</v>
      </c>
      <c r="J24">
        <v>392</v>
      </c>
      <c r="K24">
        <v>87</v>
      </c>
      <c r="L24">
        <v>321</v>
      </c>
      <c r="M24">
        <v>112</v>
      </c>
      <c r="N24">
        <v>344</v>
      </c>
      <c r="O24">
        <v>80</v>
      </c>
      <c r="P24">
        <v>263</v>
      </c>
      <c r="Q24">
        <v>510</v>
      </c>
      <c r="R24">
        <v>1499</v>
      </c>
      <c r="S24">
        <v>107</v>
      </c>
      <c r="T24">
        <v>182</v>
      </c>
      <c r="U24">
        <v>33</v>
      </c>
      <c r="V24">
        <v>37</v>
      </c>
    </row>
    <row r="25" spans="1:22">
      <c r="A25">
        <v>2025</v>
      </c>
      <c r="B25" t="s">
        <v>312</v>
      </c>
      <c r="C25" t="s">
        <v>33</v>
      </c>
      <c r="D25" t="s">
        <v>34</v>
      </c>
      <c r="E25">
        <v>1270</v>
      </c>
      <c r="F25">
        <v>4211</v>
      </c>
      <c r="G25">
        <v>83</v>
      </c>
      <c r="H25">
        <v>289</v>
      </c>
      <c r="I25">
        <v>97</v>
      </c>
      <c r="J25">
        <v>377</v>
      </c>
      <c r="K25">
        <v>125</v>
      </c>
      <c r="L25">
        <v>471</v>
      </c>
      <c r="M25">
        <v>143</v>
      </c>
      <c r="N25">
        <v>510</v>
      </c>
      <c r="O25">
        <v>123</v>
      </c>
      <c r="P25">
        <v>407</v>
      </c>
      <c r="Q25">
        <v>629</v>
      </c>
      <c r="R25">
        <v>2031</v>
      </c>
      <c r="S25">
        <v>70</v>
      </c>
      <c r="T25">
        <v>126</v>
      </c>
      <c r="U25">
        <v>23</v>
      </c>
      <c r="V25">
        <v>19</v>
      </c>
    </row>
    <row r="26" spans="1:22">
      <c r="A26">
        <v>2025</v>
      </c>
      <c r="B26" t="s">
        <v>312</v>
      </c>
      <c r="C26" t="s">
        <v>33</v>
      </c>
      <c r="D26" t="s">
        <v>35</v>
      </c>
      <c r="E26">
        <v>607</v>
      </c>
      <c r="F26">
        <v>1881</v>
      </c>
      <c r="G26">
        <v>31</v>
      </c>
      <c r="H26">
        <v>108</v>
      </c>
      <c r="I26">
        <v>34</v>
      </c>
      <c r="J26">
        <v>131</v>
      </c>
      <c r="K26">
        <v>48</v>
      </c>
      <c r="L26">
        <v>167</v>
      </c>
      <c r="M26">
        <v>63</v>
      </c>
      <c r="N26">
        <v>212</v>
      </c>
      <c r="O26">
        <v>59</v>
      </c>
      <c r="P26">
        <v>192</v>
      </c>
      <c r="Q26">
        <v>328</v>
      </c>
      <c r="R26">
        <v>985</v>
      </c>
      <c r="S26">
        <v>44</v>
      </c>
      <c r="T26">
        <v>86</v>
      </c>
      <c r="U26">
        <v>9</v>
      </c>
      <c r="V26">
        <v>11</v>
      </c>
    </row>
    <row r="27" spans="1:22">
      <c r="A27">
        <v>2025</v>
      </c>
      <c r="B27" t="s">
        <v>312</v>
      </c>
      <c r="C27" t="s">
        <v>33</v>
      </c>
      <c r="D27" t="s">
        <v>36</v>
      </c>
      <c r="E27">
        <v>922</v>
      </c>
      <c r="F27">
        <v>3141</v>
      </c>
      <c r="G27">
        <v>54</v>
      </c>
      <c r="H27">
        <v>210</v>
      </c>
      <c r="I27">
        <v>39</v>
      </c>
      <c r="J27">
        <v>159</v>
      </c>
      <c r="K27">
        <v>63</v>
      </c>
      <c r="L27">
        <v>248</v>
      </c>
      <c r="M27">
        <v>68</v>
      </c>
      <c r="N27">
        <v>229</v>
      </c>
      <c r="O27">
        <v>58</v>
      </c>
      <c r="P27">
        <v>198</v>
      </c>
      <c r="Q27">
        <v>582</v>
      </c>
      <c r="R27">
        <v>1958</v>
      </c>
      <c r="S27">
        <v>58</v>
      </c>
      <c r="T27">
        <v>139</v>
      </c>
      <c r="U27">
        <v>19</v>
      </c>
      <c r="V27">
        <v>22</v>
      </c>
    </row>
    <row r="28" spans="1:22">
      <c r="A28">
        <v>2025</v>
      </c>
      <c r="B28" t="s">
        <v>312</v>
      </c>
      <c r="C28" t="s">
        <v>33</v>
      </c>
      <c r="D28" t="s">
        <v>37</v>
      </c>
      <c r="E28">
        <v>887</v>
      </c>
      <c r="F28">
        <v>2918</v>
      </c>
      <c r="G28">
        <v>92</v>
      </c>
      <c r="H28">
        <v>342</v>
      </c>
      <c r="I28">
        <v>100</v>
      </c>
      <c r="J28">
        <v>378</v>
      </c>
      <c r="K28">
        <v>124</v>
      </c>
      <c r="L28">
        <v>440</v>
      </c>
      <c r="M28">
        <v>112</v>
      </c>
      <c r="N28">
        <v>387</v>
      </c>
      <c r="O28">
        <v>103</v>
      </c>
      <c r="P28">
        <v>323</v>
      </c>
      <c r="Q28">
        <v>320</v>
      </c>
      <c r="R28">
        <v>986</v>
      </c>
      <c r="S28">
        <v>36</v>
      </c>
      <c r="T28">
        <v>62</v>
      </c>
      <c r="U28">
        <v>23</v>
      </c>
      <c r="V28">
        <v>25</v>
      </c>
    </row>
    <row r="29" spans="1:22">
      <c r="A29">
        <v>2025</v>
      </c>
      <c r="B29" t="s">
        <v>312</v>
      </c>
      <c r="C29" t="s">
        <v>33</v>
      </c>
      <c r="D29" t="s">
        <v>38</v>
      </c>
      <c r="E29">
        <v>661</v>
      </c>
      <c r="F29">
        <v>2195</v>
      </c>
      <c r="G29">
        <v>53</v>
      </c>
      <c r="H29">
        <v>210</v>
      </c>
      <c r="I29">
        <v>62</v>
      </c>
      <c r="J29">
        <v>235</v>
      </c>
      <c r="K29">
        <v>83</v>
      </c>
      <c r="L29">
        <v>316</v>
      </c>
      <c r="M29">
        <v>73</v>
      </c>
      <c r="N29">
        <v>249</v>
      </c>
      <c r="O29">
        <v>53</v>
      </c>
      <c r="P29">
        <v>168</v>
      </c>
      <c r="Q29">
        <v>293</v>
      </c>
      <c r="R29">
        <v>928</v>
      </c>
      <c r="S29">
        <v>44</v>
      </c>
      <c r="T29">
        <v>89</v>
      </c>
      <c r="U29">
        <v>18</v>
      </c>
      <c r="V29">
        <v>8</v>
      </c>
    </row>
    <row r="30" spans="1:22">
      <c r="A30">
        <v>2025</v>
      </c>
      <c r="B30" t="s">
        <v>312</v>
      </c>
      <c r="C30" t="s">
        <v>33</v>
      </c>
      <c r="D30" t="s">
        <v>39</v>
      </c>
      <c r="E30">
        <v>899</v>
      </c>
      <c r="F30">
        <v>2839</v>
      </c>
      <c r="G30">
        <v>37</v>
      </c>
      <c r="H30">
        <v>134</v>
      </c>
      <c r="I30">
        <v>43</v>
      </c>
      <c r="J30">
        <v>172</v>
      </c>
      <c r="K30">
        <v>92</v>
      </c>
      <c r="L30">
        <v>338</v>
      </c>
      <c r="M30">
        <v>90</v>
      </c>
      <c r="N30">
        <v>323</v>
      </c>
      <c r="O30">
        <v>91</v>
      </c>
      <c r="P30">
        <v>272</v>
      </c>
      <c r="Q30">
        <v>512</v>
      </c>
      <c r="R30">
        <v>1540</v>
      </c>
      <c r="S30">
        <v>34</v>
      </c>
      <c r="T30">
        <v>60</v>
      </c>
      <c r="U30">
        <v>12</v>
      </c>
      <c r="V30">
        <v>23</v>
      </c>
    </row>
    <row r="31" spans="1:22">
      <c r="A31">
        <v>2025</v>
      </c>
      <c r="B31" t="s">
        <v>312</v>
      </c>
      <c r="C31" t="s">
        <v>33</v>
      </c>
      <c r="D31" t="s">
        <v>40</v>
      </c>
      <c r="E31">
        <v>7946</v>
      </c>
      <c r="F31">
        <v>28782</v>
      </c>
      <c r="G31">
        <v>372</v>
      </c>
      <c r="H31">
        <v>1427</v>
      </c>
      <c r="I31">
        <v>293</v>
      </c>
      <c r="J31">
        <v>1151</v>
      </c>
      <c r="K31">
        <v>317</v>
      </c>
      <c r="L31">
        <v>1268</v>
      </c>
      <c r="M31">
        <v>526</v>
      </c>
      <c r="N31">
        <v>2060</v>
      </c>
      <c r="O31">
        <v>451</v>
      </c>
      <c r="P31">
        <v>1680</v>
      </c>
      <c r="Q31">
        <v>5213</v>
      </c>
      <c r="R31">
        <v>19047</v>
      </c>
      <c r="S31">
        <v>774</v>
      </c>
      <c r="T31">
        <v>2149</v>
      </c>
      <c r="U31">
        <v>148</v>
      </c>
      <c r="V31">
        <v>92</v>
      </c>
    </row>
    <row r="32" spans="1:22">
      <c r="A32">
        <v>2025</v>
      </c>
      <c r="B32" t="s">
        <v>312</v>
      </c>
      <c r="C32" t="s">
        <v>33</v>
      </c>
      <c r="D32" t="s">
        <v>41</v>
      </c>
      <c r="E32">
        <v>5504</v>
      </c>
      <c r="F32">
        <v>19551</v>
      </c>
      <c r="G32">
        <v>279</v>
      </c>
      <c r="H32">
        <v>1133</v>
      </c>
      <c r="I32">
        <v>212</v>
      </c>
      <c r="J32">
        <v>790</v>
      </c>
      <c r="K32">
        <v>218</v>
      </c>
      <c r="L32">
        <v>849</v>
      </c>
      <c r="M32">
        <v>266</v>
      </c>
      <c r="N32">
        <v>1014</v>
      </c>
      <c r="O32">
        <v>316</v>
      </c>
      <c r="P32">
        <v>1142</v>
      </c>
      <c r="Q32">
        <v>3840</v>
      </c>
      <c r="R32">
        <v>13614</v>
      </c>
      <c r="S32">
        <v>373</v>
      </c>
      <c r="T32">
        <v>1009</v>
      </c>
      <c r="U32">
        <v>102</v>
      </c>
      <c r="V32">
        <v>50</v>
      </c>
    </row>
    <row r="33" spans="1:22">
      <c r="A33">
        <v>2025</v>
      </c>
      <c r="B33" t="s">
        <v>312</v>
      </c>
      <c r="C33" t="s">
        <v>33</v>
      </c>
      <c r="D33" t="s">
        <v>42</v>
      </c>
      <c r="E33">
        <v>478</v>
      </c>
      <c r="F33">
        <v>1591</v>
      </c>
      <c r="G33">
        <v>34</v>
      </c>
      <c r="H33">
        <v>132</v>
      </c>
      <c r="I33">
        <v>38</v>
      </c>
      <c r="J33">
        <v>143</v>
      </c>
      <c r="K33">
        <v>73</v>
      </c>
      <c r="L33">
        <v>272</v>
      </c>
      <c r="M33">
        <v>47</v>
      </c>
      <c r="N33">
        <v>163</v>
      </c>
      <c r="O33">
        <v>65</v>
      </c>
      <c r="P33">
        <v>206</v>
      </c>
      <c r="Q33">
        <v>205</v>
      </c>
      <c r="R33">
        <v>642</v>
      </c>
      <c r="S33">
        <v>16</v>
      </c>
      <c r="T33">
        <v>33</v>
      </c>
      <c r="U33">
        <v>7</v>
      </c>
      <c r="V33">
        <v>11</v>
      </c>
    </row>
    <row r="34" spans="1:22">
      <c r="A34">
        <v>2025</v>
      </c>
      <c r="B34" t="s">
        <v>312</v>
      </c>
      <c r="C34" t="s">
        <v>33</v>
      </c>
      <c r="D34" t="s">
        <v>43</v>
      </c>
      <c r="E34">
        <v>656</v>
      </c>
      <c r="F34">
        <v>2087</v>
      </c>
      <c r="G34">
        <v>36</v>
      </c>
      <c r="H34">
        <v>130</v>
      </c>
      <c r="I34">
        <v>59</v>
      </c>
      <c r="J34">
        <v>237</v>
      </c>
      <c r="K34">
        <v>80</v>
      </c>
      <c r="L34">
        <v>290</v>
      </c>
      <c r="M34">
        <v>71</v>
      </c>
      <c r="N34">
        <v>227</v>
      </c>
      <c r="O34">
        <v>77</v>
      </c>
      <c r="P34">
        <v>240</v>
      </c>
      <c r="Q34">
        <v>297</v>
      </c>
      <c r="R34">
        <v>910</v>
      </c>
      <c r="S34">
        <v>36</v>
      </c>
      <c r="T34">
        <v>53</v>
      </c>
      <c r="U34">
        <v>8</v>
      </c>
      <c r="V34">
        <v>22</v>
      </c>
    </row>
    <row r="35" spans="1:22">
      <c r="A35">
        <v>2025</v>
      </c>
      <c r="B35" t="s">
        <v>312</v>
      </c>
      <c r="C35" t="s">
        <v>33</v>
      </c>
      <c r="D35" t="s">
        <v>44</v>
      </c>
      <c r="E35">
        <v>1364</v>
      </c>
      <c r="F35">
        <v>4752</v>
      </c>
      <c r="G35">
        <v>164</v>
      </c>
      <c r="H35">
        <v>719</v>
      </c>
      <c r="I35">
        <v>134</v>
      </c>
      <c r="J35">
        <v>530</v>
      </c>
      <c r="K35">
        <v>127</v>
      </c>
      <c r="L35">
        <v>476</v>
      </c>
      <c r="M35">
        <v>159</v>
      </c>
      <c r="N35">
        <v>590</v>
      </c>
      <c r="O35">
        <v>121</v>
      </c>
      <c r="P35">
        <v>438</v>
      </c>
      <c r="Q35">
        <v>576</v>
      </c>
      <c r="R35">
        <v>1824</v>
      </c>
      <c r="S35">
        <v>83</v>
      </c>
      <c r="T35">
        <v>175</v>
      </c>
      <c r="U35">
        <v>31</v>
      </c>
      <c r="V35">
        <v>26</v>
      </c>
    </row>
    <row r="36" spans="1:22">
      <c r="A36">
        <v>2025</v>
      </c>
      <c r="B36" t="s">
        <v>312</v>
      </c>
      <c r="C36" t="s">
        <v>33</v>
      </c>
      <c r="D36" t="s">
        <v>45</v>
      </c>
      <c r="E36">
        <v>9920</v>
      </c>
      <c r="F36">
        <v>36313</v>
      </c>
      <c r="G36">
        <v>439</v>
      </c>
      <c r="H36">
        <v>1786</v>
      </c>
      <c r="I36">
        <v>297</v>
      </c>
      <c r="J36">
        <v>1173</v>
      </c>
      <c r="K36">
        <v>352</v>
      </c>
      <c r="L36">
        <v>1366</v>
      </c>
      <c r="M36">
        <v>514</v>
      </c>
      <c r="N36">
        <v>2029</v>
      </c>
      <c r="O36">
        <v>523</v>
      </c>
      <c r="P36">
        <v>1991</v>
      </c>
      <c r="Q36">
        <v>7118</v>
      </c>
      <c r="R36">
        <v>26208</v>
      </c>
      <c r="S36">
        <v>677</v>
      </c>
      <c r="T36">
        <v>1760</v>
      </c>
      <c r="U36">
        <v>158</v>
      </c>
      <c r="V36">
        <v>98</v>
      </c>
    </row>
    <row r="37" spans="1:22">
      <c r="A37">
        <v>2025</v>
      </c>
      <c r="B37" t="s">
        <v>312</v>
      </c>
      <c r="C37" t="s">
        <v>33</v>
      </c>
      <c r="D37" t="s">
        <v>46</v>
      </c>
      <c r="E37">
        <v>1060</v>
      </c>
      <c r="F37">
        <v>3680</v>
      </c>
      <c r="G37">
        <v>127</v>
      </c>
      <c r="H37">
        <v>482</v>
      </c>
      <c r="I37">
        <v>107</v>
      </c>
      <c r="J37">
        <v>403</v>
      </c>
      <c r="K37">
        <v>92</v>
      </c>
      <c r="L37">
        <v>341</v>
      </c>
      <c r="M37">
        <v>94</v>
      </c>
      <c r="N37">
        <v>346</v>
      </c>
      <c r="O37">
        <v>98</v>
      </c>
      <c r="P37">
        <v>341</v>
      </c>
      <c r="Q37">
        <v>457</v>
      </c>
      <c r="R37">
        <v>1564</v>
      </c>
      <c r="S37">
        <v>85</v>
      </c>
      <c r="T37">
        <v>203</v>
      </c>
      <c r="U37">
        <v>9</v>
      </c>
      <c r="V37">
        <v>20</v>
      </c>
    </row>
    <row r="38" spans="1:22">
      <c r="A38">
        <v>2025</v>
      </c>
      <c r="B38" t="s">
        <v>312</v>
      </c>
      <c r="C38" t="s">
        <v>33</v>
      </c>
      <c r="D38" t="s">
        <v>47</v>
      </c>
      <c r="E38">
        <v>450</v>
      </c>
      <c r="F38">
        <v>1491</v>
      </c>
      <c r="G38">
        <v>33</v>
      </c>
      <c r="H38">
        <v>122</v>
      </c>
      <c r="I38">
        <v>38</v>
      </c>
      <c r="J38">
        <v>139</v>
      </c>
      <c r="K38">
        <v>42</v>
      </c>
      <c r="L38">
        <v>164</v>
      </c>
      <c r="M38">
        <v>35</v>
      </c>
      <c r="N38">
        <v>131</v>
      </c>
      <c r="O38">
        <v>49</v>
      </c>
      <c r="P38">
        <v>168</v>
      </c>
      <c r="Q38">
        <v>235</v>
      </c>
      <c r="R38">
        <v>730</v>
      </c>
      <c r="S38">
        <v>18</v>
      </c>
      <c r="T38">
        <v>37</v>
      </c>
      <c r="U38">
        <v>9</v>
      </c>
      <c r="V38">
        <v>11</v>
      </c>
    </row>
    <row r="39" spans="1:22">
      <c r="A39">
        <v>2025</v>
      </c>
      <c r="B39" t="s">
        <v>312</v>
      </c>
      <c r="C39" t="s">
        <v>33</v>
      </c>
      <c r="D39" t="s">
        <v>48</v>
      </c>
      <c r="E39">
        <v>783</v>
      </c>
      <c r="F39">
        <v>2533</v>
      </c>
      <c r="G39">
        <v>47</v>
      </c>
      <c r="H39">
        <v>186</v>
      </c>
      <c r="I39">
        <v>67</v>
      </c>
      <c r="J39">
        <v>252</v>
      </c>
      <c r="K39">
        <v>88</v>
      </c>
      <c r="L39">
        <v>313</v>
      </c>
      <c r="M39">
        <v>86</v>
      </c>
      <c r="N39">
        <v>291</v>
      </c>
      <c r="O39">
        <v>77</v>
      </c>
      <c r="P39">
        <v>257</v>
      </c>
      <c r="Q39">
        <v>379</v>
      </c>
      <c r="R39">
        <v>1150</v>
      </c>
      <c r="S39">
        <v>39</v>
      </c>
      <c r="T39">
        <v>84</v>
      </c>
      <c r="U39">
        <v>20</v>
      </c>
      <c r="V39">
        <v>21</v>
      </c>
    </row>
    <row r="40" spans="1:22">
      <c r="A40">
        <v>2025</v>
      </c>
      <c r="B40" t="s">
        <v>312</v>
      </c>
      <c r="C40" t="s">
        <v>33</v>
      </c>
      <c r="D40" t="s">
        <v>49</v>
      </c>
      <c r="E40">
        <v>386</v>
      </c>
      <c r="F40">
        <v>1300</v>
      </c>
      <c r="G40">
        <v>31</v>
      </c>
      <c r="H40">
        <v>133</v>
      </c>
      <c r="I40">
        <v>41</v>
      </c>
      <c r="J40">
        <v>144</v>
      </c>
      <c r="K40">
        <v>67</v>
      </c>
      <c r="L40">
        <v>253</v>
      </c>
      <c r="M40">
        <v>33</v>
      </c>
      <c r="N40">
        <v>130</v>
      </c>
      <c r="O40">
        <v>39</v>
      </c>
      <c r="P40">
        <v>130</v>
      </c>
      <c r="Q40">
        <v>156</v>
      </c>
      <c r="R40">
        <v>466</v>
      </c>
      <c r="S40">
        <v>19</v>
      </c>
      <c r="T40">
        <v>44</v>
      </c>
      <c r="U40">
        <v>14</v>
      </c>
      <c r="V40">
        <v>11</v>
      </c>
    </row>
    <row r="41" spans="1:22">
      <c r="A41">
        <v>2025</v>
      </c>
      <c r="B41" t="s">
        <v>312</v>
      </c>
      <c r="C41" t="s">
        <v>50</v>
      </c>
      <c r="D41" t="s">
        <v>50</v>
      </c>
      <c r="E41">
        <v>8</v>
      </c>
      <c r="F41">
        <v>15</v>
      </c>
      <c r="G41">
        <v>1</v>
      </c>
      <c r="H41">
        <v>2</v>
      </c>
      <c r="I41">
        <v>0</v>
      </c>
      <c r="J41">
        <v>0</v>
      </c>
      <c r="K41">
        <v>0</v>
      </c>
      <c r="L41">
        <v>0</v>
      </c>
      <c r="M41">
        <v>2</v>
      </c>
      <c r="N41">
        <v>4</v>
      </c>
      <c r="O41">
        <v>4</v>
      </c>
      <c r="P41">
        <v>8</v>
      </c>
      <c r="Q41">
        <v>1</v>
      </c>
      <c r="R41">
        <v>1</v>
      </c>
      <c r="S41">
        <v>0</v>
      </c>
      <c r="T41">
        <v>0</v>
      </c>
      <c r="U41">
        <v>0</v>
      </c>
      <c r="V41">
        <v>0</v>
      </c>
    </row>
    <row r="42" spans="1:22">
      <c r="A42">
        <v>2025</v>
      </c>
      <c r="B42" t="s">
        <v>312</v>
      </c>
      <c r="C42" t="s">
        <v>50</v>
      </c>
      <c r="D42" t="s">
        <v>51</v>
      </c>
      <c r="E42">
        <v>890</v>
      </c>
      <c r="F42">
        <v>2900</v>
      </c>
      <c r="G42">
        <v>125</v>
      </c>
      <c r="H42">
        <v>476</v>
      </c>
      <c r="I42">
        <v>105</v>
      </c>
      <c r="J42">
        <v>390</v>
      </c>
      <c r="K42">
        <v>120</v>
      </c>
      <c r="L42">
        <v>428</v>
      </c>
      <c r="M42">
        <v>97</v>
      </c>
      <c r="N42">
        <v>296</v>
      </c>
      <c r="O42">
        <v>71</v>
      </c>
      <c r="P42">
        <v>228</v>
      </c>
      <c r="Q42">
        <v>325</v>
      </c>
      <c r="R42">
        <v>1010</v>
      </c>
      <c r="S42">
        <v>47</v>
      </c>
      <c r="T42">
        <v>72</v>
      </c>
      <c r="U42">
        <v>13</v>
      </c>
      <c r="V42">
        <v>27</v>
      </c>
    </row>
    <row r="43" spans="1:22">
      <c r="A43">
        <v>2025</v>
      </c>
      <c r="B43" t="s">
        <v>312</v>
      </c>
      <c r="C43" t="s">
        <v>50</v>
      </c>
      <c r="D43" t="s">
        <v>52</v>
      </c>
      <c r="E43">
        <v>553</v>
      </c>
      <c r="F43">
        <v>1780</v>
      </c>
      <c r="G43">
        <v>69</v>
      </c>
      <c r="H43">
        <v>243</v>
      </c>
      <c r="I43">
        <v>73</v>
      </c>
      <c r="J43">
        <v>279</v>
      </c>
      <c r="K43">
        <v>82</v>
      </c>
      <c r="L43">
        <v>297</v>
      </c>
      <c r="M43">
        <v>75</v>
      </c>
      <c r="N43">
        <v>246</v>
      </c>
      <c r="O43">
        <v>49</v>
      </c>
      <c r="P43">
        <v>164</v>
      </c>
      <c r="Q43">
        <v>182</v>
      </c>
      <c r="R43">
        <v>517</v>
      </c>
      <c r="S43">
        <v>23</v>
      </c>
      <c r="T43">
        <v>34</v>
      </c>
      <c r="U43">
        <v>4</v>
      </c>
      <c r="V43">
        <v>14</v>
      </c>
    </row>
    <row r="44" spans="1:22">
      <c r="A44">
        <v>2025</v>
      </c>
      <c r="B44" t="s">
        <v>312</v>
      </c>
      <c r="C44" t="s">
        <v>50</v>
      </c>
      <c r="D44" t="s">
        <v>53</v>
      </c>
      <c r="E44">
        <v>881</v>
      </c>
      <c r="F44">
        <v>2901</v>
      </c>
      <c r="G44">
        <v>107</v>
      </c>
      <c r="H44">
        <v>425</v>
      </c>
      <c r="I44">
        <v>107</v>
      </c>
      <c r="J44">
        <v>397</v>
      </c>
      <c r="K44">
        <v>99</v>
      </c>
      <c r="L44">
        <v>335</v>
      </c>
      <c r="M44">
        <v>95</v>
      </c>
      <c r="N44">
        <v>289</v>
      </c>
      <c r="O44">
        <v>77</v>
      </c>
      <c r="P44">
        <v>243</v>
      </c>
      <c r="Q44">
        <v>335</v>
      </c>
      <c r="R44">
        <v>1044</v>
      </c>
      <c r="S44">
        <v>61</v>
      </c>
      <c r="T44">
        <v>168</v>
      </c>
      <c r="U44">
        <v>16</v>
      </c>
      <c r="V44">
        <v>22</v>
      </c>
    </row>
    <row r="45" spans="1:22">
      <c r="A45">
        <v>2025</v>
      </c>
      <c r="B45" t="s">
        <v>312</v>
      </c>
      <c r="C45" t="s">
        <v>50</v>
      </c>
      <c r="D45" t="s">
        <v>54</v>
      </c>
      <c r="E45">
        <v>665</v>
      </c>
      <c r="F45">
        <v>2186</v>
      </c>
      <c r="G45">
        <v>113</v>
      </c>
      <c r="H45">
        <v>414</v>
      </c>
      <c r="I45">
        <v>118</v>
      </c>
      <c r="J45">
        <v>422</v>
      </c>
      <c r="K45">
        <v>98</v>
      </c>
      <c r="L45">
        <v>340</v>
      </c>
      <c r="M45">
        <v>85</v>
      </c>
      <c r="N45">
        <v>267</v>
      </c>
      <c r="O45">
        <v>63</v>
      </c>
      <c r="P45">
        <v>203</v>
      </c>
      <c r="Q45">
        <v>164</v>
      </c>
      <c r="R45">
        <v>492</v>
      </c>
      <c r="S45">
        <v>24</v>
      </c>
      <c r="T45">
        <v>48</v>
      </c>
      <c r="U45">
        <v>8</v>
      </c>
      <c r="V45">
        <v>10</v>
      </c>
    </row>
    <row r="46" spans="1:22">
      <c r="A46">
        <v>2025</v>
      </c>
      <c r="B46" t="s">
        <v>312</v>
      </c>
      <c r="C46" t="s">
        <v>50</v>
      </c>
      <c r="D46" t="s">
        <v>55</v>
      </c>
      <c r="E46">
        <v>672</v>
      </c>
      <c r="F46">
        <v>2271</v>
      </c>
      <c r="G46">
        <v>51</v>
      </c>
      <c r="H46">
        <v>180</v>
      </c>
      <c r="I46">
        <v>67</v>
      </c>
      <c r="J46">
        <v>262</v>
      </c>
      <c r="K46">
        <v>66</v>
      </c>
      <c r="L46">
        <v>231</v>
      </c>
      <c r="M46">
        <v>68</v>
      </c>
      <c r="N46">
        <v>242</v>
      </c>
      <c r="O46">
        <v>61</v>
      </c>
      <c r="P46">
        <v>224</v>
      </c>
      <c r="Q46">
        <v>283</v>
      </c>
      <c r="R46">
        <v>916</v>
      </c>
      <c r="S46">
        <v>76</v>
      </c>
      <c r="T46">
        <v>216</v>
      </c>
      <c r="U46">
        <v>14</v>
      </c>
      <c r="V46">
        <v>12</v>
      </c>
    </row>
    <row r="47" spans="1:22">
      <c r="A47">
        <v>2025</v>
      </c>
      <c r="B47" t="s">
        <v>312</v>
      </c>
      <c r="C47" t="s">
        <v>50</v>
      </c>
      <c r="D47" t="s">
        <v>56</v>
      </c>
      <c r="E47">
        <v>687</v>
      </c>
      <c r="F47">
        <v>2289</v>
      </c>
      <c r="G47">
        <v>113</v>
      </c>
      <c r="H47">
        <v>444</v>
      </c>
      <c r="I47">
        <v>103</v>
      </c>
      <c r="J47">
        <v>387</v>
      </c>
      <c r="K47">
        <v>82</v>
      </c>
      <c r="L47">
        <v>292</v>
      </c>
      <c r="M47">
        <v>72</v>
      </c>
      <c r="N47">
        <v>237</v>
      </c>
      <c r="O47">
        <v>58</v>
      </c>
      <c r="P47">
        <v>192</v>
      </c>
      <c r="Q47">
        <v>221</v>
      </c>
      <c r="R47">
        <v>650</v>
      </c>
      <c r="S47">
        <v>38</v>
      </c>
      <c r="T47">
        <v>87</v>
      </c>
      <c r="U47">
        <v>16</v>
      </c>
      <c r="V47">
        <v>18</v>
      </c>
    </row>
    <row r="48" spans="1:22">
      <c r="A48">
        <v>2025</v>
      </c>
      <c r="B48" t="s">
        <v>312</v>
      </c>
      <c r="C48" t="s">
        <v>50</v>
      </c>
      <c r="D48" t="s">
        <v>57</v>
      </c>
      <c r="E48">
        <v>726</v>
      </c>
      <c r="F48">
        <v>2459</v>
      </c>
      <c r="G48">
        <v>147</v>
      </c>
      <c r="H48">
        <v>598</v>
      </c>
      <c r="I48">
        <v>94</v>
      </c>
      <c r="J48">
        <v>347</v>
      </c>
      <c r="K48">
        <v>90</v>
      </c>
      <c r="L48">
        <v>311</v>
      </c>
      <c r="M48">
        <v>77</v>
      </c>
      <c r="N48">
        <v>263</v>
      </c>
      <c r="O48">
        <v>62</v>
      </c>
      <c r="P48">
        <v>192</v>
      </c>
      <c r="Q48">
        <v>207</v>
      </c>
      <c r="R48">
        <v>653</v>
      </c>
      <c r="S48">
        <v>49</v>
      </c>
      <c r="T48">
        <v>95</v>
      </c>
      <c r="U48">
        <v>12</v>
      </c>
      <c r="V48">
        <v>21</v>
      </c>
    </row>
    <row r="49" spans="1:22">
      <c r="A49">
        <v>2025</v>
      </c>
      <c r="B49" t="s">
        <v>312</v>
      </c>
      <c r="C49" t="s">
        <v>50</v>
      </c>
      <c r="D49" t="s">
        <v>58</v>
      </c>
      <c r="E49">
        <v>465</v>
      </c>
      <c r="F49">
        <v>1455</v>
      </c>
      <c r="G49">
        <v>113</v>
      </c>
      <c r="H49">
        <v>420</v>
      </c>
      <c r="I49">
        <v>99</v>
      </c>
      <c r="J49">
        <v>325</v>
      </c>
      <c r="K49">
        <v>78</v>
      </c>
      <c r="L49">
        <v>267</v>
      </c>
      <c r="M49">
        <v>45</v>
      </c>
      <c r="N49">
        <v>127</v>
      </c>
      <c r="O49">
        <v>36</v>
      </c>
      <c r="P49">
        <v>105</v>
      </c>
      <c r="Q49">
        <v>72</v>
      </c>
      <c r="R49">
        <v>175</v>
      </c>
      <c r="S49">
        <v>22</v>
      </c>
      <c r="T49">
        <v>36</v>
      </c>
      <c r="U49">
        <v>15</v>
      </c>
      <c r="V49">
        <v>8</v>
      </c>
    </row>
    <row r="50" spans="1:22">
      <c r="A50">
        <v>2025</v>
      </c>
      <c r="B50" t="s">
        <v>312</v>
      </c>
      <c r="C50" t="s">
        <v>50</v>
      </c>
      <c r="D50" t="s">
        <v>59</v>
      </c>
      <c r="E50">
        <v>565</v>
      </c>
      <c r="F50">
        <v>1827</v>
      </c>
      <c r="G50">
        <v>99</v>
      </c>
      <c r="H50">
        <v>366</v>
      </c>
      <c r="I50">
        <v>91</v>
      </c>
      <c r="J50">
        <v>318</v>
      </c>
      <c r="K50">
        <v>91</v>
      </c>
      <c r="L50">
        <v>326</v>
      </c>
      <c r="M50">
        <v>62</v>
      </c>
      <c r="N50">
        <v>197</v>
      </c>
      <c r="O50">
        <v>52</v>
      </c>
      <c r="P50">
        <v>137</v>
      </c>
      <c r="Q50">
        <v>154</v>
      </c>
      <c r="R50">
        <v>460</v>
      </c>
      <c r="S50">
        <v>16</v>
      </c>
      <c r="T50">
        <v>23</v>
      </c>
      <c r="U50">
        <v>12</v>
      </c>
      <c r="V50">
        <v>21</v>
      </c>
    </row>
    <row r="51" spans="1:22">
      <c r="A51">
        <v>2025</v>
      </c>
      <c r="B51" t="s">
        <v>312</v>
      </c>
      <c r="C51" t="s">
        <v>50</v>
      </c>
      <c r="D51" t="s">
        <v>60</v>
      </c>
      <c r="E51">
        <v>774</v>
      </c>
      <c r="F51">
        <v>2626</v>
      </c>
      <c r="G51">
        <v>99</v>
      </c>
      <c r="H51">
        <v>404</v>
      </c>
      <c r="I51">
        <v>88</v>
      </c>
      <c r="J51">
        <v>339</v>
      </c>
      <c r="K51">
        <v>99</v>
      </c>
      <c r="L51">
        <v>356</v>
      </c>
      <c r="M51">
        <v>80</v>
      </c>
      <c r="N51">
        <v>282</v>
      </c>
      <c r="O51">
        <v>74</v>
      </c>
      <c r="P51">
        <v>233</v>
      </c>
      <c r="Q51">
        <v>279</v>
      </c>
      <c r="R51">
        <v>861</v>
      </c>
      <c r="S51">
        <v>55</v>
      </c>
      <c r="T51">
        <v>151</v>
      </c>
      <c r="U51">
        <v>16</v>
      </c>
      <c r="V51">
        <v>21</v>
      </c>
    </row>
    <row r="52" spans="1:22">
      <c r="A52">
        <v>2025</v>
      </c>
      <c r="B52" t="s">
        <v>312</v>
      </c>
      <c r="C52" t="s">
        <v>50</v>
      </c>
      <c r="D52" t="s">
        <v>61</v>
      </c>
      <c r="E52">
        <v>221</v>
      </c>
      <c r="F52">
        <v>690</v>
      </c>
      <c r="G52">
        <v>15</v>
      </c>
      <c r="H52">
        <v>29</v>
      </c>
      <c r="I52">
        <v>26</v>
      </c>
      <c r="J52">
        <v>88</v>
      </c>
      <c r="K52">
        <v>47</v>
      </c>
      <c r="L52">
        <v>171</v>
      </c>
      <c r="M52">
        <v>32</v>
      </c>
      <c r="N52">
        <v>101</v>
      </c>
      <c r="O52">
        <v>18</v>
      </c>
      <c r="P52">
        <v>47</v>
      </c>
      <c r="Q52">
        <v>80</v>
      </c>
      <c r="R52">
        <v>249</v>
      </c>
      <c r="S52">
        <v>3</v>
      </c>
      <c r="T52">
        <v>5</v>
      </c>
      <c r="U52">
        <v>13</v>
      </c>
      <c r="V52">
        <v>16</v>
      </c>
    </row>
    <row r="53" spans="1:22">
      <c r="A53">
        <v>2025</v>
      </c>
      <c r="B53" t="s">
        <v>312</v>
      </c>
      <c r="C53" t="s">
        <v>50</v>
      </c>
      <c r="D53" t="s">
        <v>62</v>
      </c>
      <c r="E53">
        <v>380</v>
      </c>
      <c r="F53">
        <v>1187</v>
      </c>
      <c r="G53">
        <v>68</v>
      </c>
      <c r="H53">
        <v>216</v>
      </c>
      <c r="I53">
        <v>49</v>
      </c>
      <c r="J53">
        <v>178</v>
      </c>
      <c r="K53">
        <v>41</v>
      </c>
      <c r="L53">
        <v>156</v>
      </c>
      <c r="M53">
        <v>43</v>
      </c>
      <c r="N53">
        <v>134</v>
      </c>
      <c r="O53">
        <v>36</v>
      </c>
      <c r="P53">
        <v>116</v>
      </c>
      <c r="Q53">
        <v>127</v>
      </c>
      <c r="R53">
        <v>360</v>
      </c>
      <c r="S53">
        <v>16</v>
      </c>
      <c r="T53">
        <v>27</v>
      </c>
      <c r="U53">
        <v>8</v>
      </c>
      <c r="V53">
        <v>15</v>
      </c>
    </row>
    <row r="54" spans="1:22">
      <c r="A54">
        <v>2025</v>
      </c>
      <c r="B54" t="s">
        <v>312</v>
      </c>
      <c r="C54" t="s">
        <v>50</v>
      </c>
      <c r="D54" t="s">
        <v>63</v>
      </c>
      <c r="E54">
        <v>391</v>
      </c>
      <c r="F54">
        <v>1251</v>
      </c>
      <c r="G54">
        <v>61</v>
      </c>
      <c r="H54">
        <v>231</v>
      </c>
      <c r="I54">
        <v>45</v>
      </c>
      <c r="J54">
        <v>177</v>
      </c>
      <c r="K54">
        <v>68</v>
      </c>
      <c r="L54">
        <v>218</v>
      </c>
      <c r="M54">
        <v>37</v>
      </c>
      <c r="N54">
        <v>105</v>
      </c>
      <c r="O54">
        <v>35</v>
      </c>
      <c r="P54">
        <v>110</v>
      </c>
      <c r="Q54">
        <v>127</v>
      </c>
      <c r="R54">
        <v>377</v>
      </c>
      <c r="S54">
        <v>18</v>
      </c>
      <c r="T54">
        <v>33</v>
      </c>
      <c r="U54">
        <v>7</v>
      </c>
      <c r="V54">
        <v>16</v>
      </c>
    </row>
    <row r="55" spans="1:22">
      <c r="A55">
        <v>2025</v>
      </c>
      <c r="B55" t="s">
        <v>312</v>
      </c>
      <c r="C55" t="s">
        <v>64</v>
      </c>
      <c r="D55" t="s">
        <v>64</v>
      </c>
      <c r="E55">
        <v>2618</v>
      </c>
      <c r="F55">
        <v>8860</v>
      </c>
      <c r="G55">
        <v>260</v>
      </c>
      <c r="H55">
        <v>1134</v>
      </c>
      <c r="I55">
        <v>260</v>
      </c>
      <c r="J55">
        <v>982</v>
      </c>
      <c r="K55">
        <v>266</v>
      </c>
      <c r="L55">
        <v>958</v>
      </c>
      <c r="M55">
        <v>227</v>
      </c>
      <c r="N55">
        <v>792</v>
      </c>
      <c r="O55">
        <v>208</v>
      </c>
      <c r="P55">
        <v>689</v>
      </c>
      <c r="Q55">
        <v>1262</v>
      </c>
      <c r="R55">
        <v>4061</v>
      </c>
      <c r="S55">
        <v>135</v>
      </c>
      <c r="T55">
        <v>244</v>
      </c>
      <c r="U55">
        <v>61</v>
      </c>
      <c r="V55">
        <v>71</v>
      </c>
    </row>
    <row r="56" spans="1:22">
      <c r="A56">
        <v>2025</v>
      </c>
      <c r="B56" t="s">
        <v>312</v>
      </c>
      <c r="C56" t="s">
        <v>64</v>
      </c>
      <c r="D56" t="s">
        <v>65</v>
      </c>
      <c r="E56">
        <v>556</v>
      </c>
      <c r="F56">
        <v>1819</v>
      </c>
      <c r="G56">
        <v>41</v>
      </c>
      <c r="H56">
        <v>153</v>
      </c>
      <c r="I56">
        <v>47</v>
      </c>
      <c r="J56">
        <v>178</v>
      </c>
      <c r="K56">
        <v>59</v>
      </c>
      <c r="L56">
        <v>232</v>
      </c>
      <c r="M56">
        <v>57</v>
      </c>
      <c r="N56">
        <v>197</v>
      </c>
      <c r="O56">
        <v>41</v>
      </c>
      <c r="P56">
        <v>140</v>
      </c>
      <c r="Q56">
        <v>280</v>
      </c>
      <c r="R56">
        <v>871</v>
      </c>
      <c r="S56">
        <v>31</v>
      </c>
      <c r="T56">
        <v>48</v>
      </c>
      <c r="U56">
        <v>9</v>
      </c>
      <c r="V56">
        <v>11</v>
      </c>
    </row>
    <row r="57" spans="1:22">
      <c r="A57">
        <v>2025</v>
      </c>
      <c r="B57" t="s">
        <v>312</v>
      </c>
      <c r="C57" t="s">
        <v>64</v>
      </c>
      <c r="D57" t="s">
        <v>66</v>
      </c>
      <c r="E57">
        <v>941</v>
      </c>
      <c r="F57">
        <v>3019</v>
      </c>
      <c r="G57">
        <v>73</v>
      </c>
      <c r="H57">
        <v>326</v>
      </c>
      <c r="I57">
        <v>98</v>
      </c>
      <c r="J57">
        <v>387</v>
      </c>
      <c r="K57">
        <v>122</v>
      </c>
      <c r="L57">
        <v>449</v>
      </c>
      <c r="M57">
        <v>108</v>
      </c>
      <c r="N57">
        <v>368</v>
      </c>
      <c r="O57">
        <v>84</v>
      </c>
      <c r="P57">
        <v>269</v>
      </c>
      <c r="Q57">
        <v>395</v>
      </c>
      <c r="R57">
        <v>1116</v>
      </c>
      <c r="S57">
        <v>61</v>
      </c>
      <c r="T57">
        <v>104</v>
      </c>
      <c r="U57">
        <v>20</v>
      </c>
      <c r="V57">
        <v>30</v>
      </c>
    </row>
    <row r="58" spans="1:22">
      <c r="A58">
        <v>2025</v>
      </c>
      <c r="B58" t="s">
        <v>312</v>
      </c>
      <c r="C58" t="s">
        <v>64</v>
      </c>
      <c r="D58" t="s">
        <v>22</v>
      </c>
      <c r="E58">
        <v>1018</v>
      </c>
      <c r="F58">
        <v>3282</v>
      </c>
      <c r="G58">
        <v>93</v>
      </c>
      <c r="H58">
        <v>336</v>
      </c>
      <c r="I58">
        <v>131</v>
      </c>
      <c r="J58">
        <v>522</v>
      </c>
      <c r="K58">
        <v>140</v>
      </c>
      <c r="L58">
        <v>472</v>
      </c>
      <c r="M58">
        <v>108</v>
      </c>
      <c r="N58">
        <v>374</v>
      </c>
      <c r="O58">
        <v>107</v>
      </c>
      <c r="P58">
        <v>332</v>
      </c>
      <c r="Q58">
        <v>403</v>
      </c>
      <c r="R58">
        <v>1189</v>
      </c>
      <c r="S58">
        <v>36</v>
      </c>
      <c r="T58">
        <v>57</v>
      </c>
      <c r="U58">
        <v>34</v>
      </c>
      <c r="V58">
        <v>24</v>
      </c>
    </row>
    <row r="59" spans="1:22">
      <c r="A59">
        <v>2025</v>
      </c>
      <c r="B59" t="s">
        <v>312</v>
      </c>
      <c r="C59" t="s">
        <v>64</v>
      </c>
      <c r="D59" t="s">
        <v>67</v>
      </c>
      <c r="E59">
        <v>780</v>
      </c>
      <c r="F59">
        <v>2654</v>
      </c>
      <c r="G59">
        <v>82</v>
      </c>
      <c r="H59">
        <v>325</v>
      </c>
      <c r="I59">
        <v>111</v>
      </c>
      <c r="J59">
        <v>451</v>
      </c>
      <c r="K59">
        <v>118</v>
      </c>
      <c r="L59">
        <v>429</v>
      </c>
      <c r="M59">
        <v>87</v>
      </c>
      <c r="N59">
        <v>319</v>
      </c>
      <c r="O59">
        <v>71</v>
      </c>
      <c r="P59">
        <v>223</v>
      </c>
      <c r="Q59">
        <v>267</v>
      </c>
      <c r="R59">
        <v>819</v>
      </c>
      <c r="S59">
        <v>44</v>
      </c>
      <c r="T59">
        <v>88</v>
      </c>
      <c r="U59">
        <v>12</v>
      </c>
      <c r="V59">
        <v>13</v>
      </c>
    </row>
    <row r="60" spans="1:22">
      <c r="A60">
        <v>2025</v>
      </c>
      <c r="B60" t="s">
        <v>312</v>
      </c>
      <c r="C60" t="s">
        <v>64</v>
      </c>
      <c r="D60" t="s">
        <v>68</v>
      </c>
      <c r="E60">
        <v>340</v>
      </c>
      <c r="F60">
        <v>1133</v>
      </c>
      <c r="G60">
        <v>36</v>
      </c>
      <c r="H60">
        <v>127</v>
      </c>
      <c r="I60">
        <v>73</v>
      </c>
      <c r="J60">
        <v>279</v>
      </c>
      <c r="K60">
        <v>64</v>
      </c>
      <c r="L60">
        <v>247</v>
      </c>
      <c r="M60">
        <v>35</v>
      </c>
      <c r="N60">
        <v>113</v>
      </c>
      <c r="O60">
        <v>37</v>
      </c>
      <c r="P60">
        <v>115</v>
      </c>
      <c r="Q60">
        <v>90</v>
      </c>
      <c r="R60">
        <v>237</v>
      </c>
      <c r="S60">
        <v>5</v>
      </c>
      <c r="T60">
        <v>15</v>
      </c>
      <c r="U60">
        <v>3</v>
      </c>
      <c r="V60">
        <v>8</v>
      </c>
    </row>
    <row r="61" spans="1:22">
      <c r="A61">
        <v>2025</v>
      </c>
      <c r="B61" t="s">
        <v>312</v>
      </c>
      <c r="C61" t="s">
        <v>64</v>
      </c>
      <c r="D61" t="s">
        <v>69</v>
      </c>
      <c r="E61">
        <v>743</v>
      </c>
      <c r="F61">
        <v>2323</v>
      </c>
      <c r="G61">
        <v>129</v>
      </c>
      <c r="H61">
        <v>465</v>
      </c>
      <c r="I61">
        <v>108</v>
      </c>
      <c r="J61">
        <v>352</v>
      </c>
      <c r="K61">
        <v>106</v>
      </c>
      <c r="L61">
        <v>361</v>
      </c>
      <c r="M61">
        <v>78</v>
      </c>
      <c r="N61">
        <v>253</v>
      </c>
      <c r="O61">
        <v>51</v>
      </c>
      <c r="P61">
        <v>167</v>
      </c>
      <c r="Q61">
        <v>235</v>
      </c>
      <c r="R61">
        <v>672</v>
      </c>
      <c r="S61">
        <v>36</v>
      </c>
      <c r="T61">
        <v>53</v>
      </c>
      <c r="U61">
        <v>10</v>
      </c>
      <c r="V61">
        <v>21</v>
      </c>
    </row>
    <row r="62" spans="1:22">
      <c r="A62">
        <v>2025</v>
      </c>
      <c r="B62" t="s">
        <v>312</v>
      </c>
      <c r="C62" t="s">
        <v>64</v>
      </c>
      <c r="D62" t="s">
        <v>70</v>
      </c>
      <c r="E62">
        <v>844</v>
      </c>
      <c r="F62">
        <v>2664</v>
      </c>
      <c r="G62">
        <v>52</v>
      </c>
      <c r="H62">
        <v>200</v>
      </c>
      <c r="I62">
        <v>51</v>
      </c>
      <c r="J62">
        <v>186</v>
      </c>
      <c r="K62">
        <v>55</v>
      </c>
      <c r="L62">
        <v>196</v>
      </c>
      <c r="M62">
        <v>61</v>
      </c>
      <c r="N62">
        <v>203</v>
      </c>
      <c r="O62">
        <v>68</v>
      </c>
      <c r="P62">
        <v>213</v>
      </c>
      <c r="Q62">
        <v>534</v>
      </c>
      <c r="R62">
        <v>1633</v>
      </c>
      <c r="S62">
        <v>23</v>
      </c>
      <c r="T62">
        <v>33</v>
      </c>
      <c r="U62">
        <v>14</v>
      </c>
      <c r="V62">
        <v>15</v>
      </c>
    </row>
    <row r="63" spans="1:22">
      <c r="A63">
        <v>2025</v>
      </c>
      <c r="B63" t="s">
        <v>312</v>
      </c>
      <c r="C63" t="s">
        <v>64</v>
      </c>
      <c r="D63" t="s">
        <v>71</v>
      </c>
      <c r="E63">
        <v>678</v>
      </c>
      <c r="F63">
        <v>2267</v>
      </c>
      <c r="G63">
        <v>49</v>
      </c>
      <c r="H63">
        <v>206</v>
      </c>
      <c r="I63">
        <v>54</v>
      </c>
      <c r="J63">
        <v>207</v>
      </c>
      <c r="K63">
        <v>58</v>
      </c>
      <c r="L63">
        <v>215</v>
      </c>
      <c r="M63">
        <v>88</v>
      </c>
      <c r="N63">
        <v>317</v>
      </c>
      <c r="O63">
        <v>80</v>
      </c>
      <c r="P63">
        <v>277</v>
      </c>
      <c r="Q63">
        <v>320</v>
      </c>
      <c r="R63">
        <v>983</v>
      </c>
      <c r="S63">
        <v>29</v>
      </c>
      <c r="T63">
        <v>62</v>
      </c>
      <c r="U63">
        <v>10</v>
      </c>
      <c r="V63">
        <v>9</v>
      </c>
    </row>
    <row r="64" spans="1:22">
      <c r="A64">
        <v>2025</v>
      </c>
      <c r="B64" t="s">
        <v>312</v>
      </c>
      <c r="C64" t="s">
        <v>72</v>
      </c>
      <c r="D64" t="s">
        <v>73</v>
      </c>
      <c r="E64">
        <v>1825</v>
      </c>
      <c r="F64">
        <v>6138</v>
      </c>
      <c r="G64">
        <v>125</v>
      </c>
      <c r="H64">
        <v>448</v>
      </c>
      <c r="I64">
        <v>148</v>
      </c>
      <c r="J64">
        <v>568</v>
      </c>
      <c r="K64">
        <v>158</v>
      </c>
      <c r="L64">
        <v>580</v>
      </c>
      <c r="M64">
        <v>142</v>
      </c>
      <c r="N64">
        <v>521</v>
      </c>
      <c r="O64">
        <v>170</v>
      </c>
      <c r="P64">
        <v>615</v>
      </c>
      <c r="Q64">
        <v>885</v>
      </c>
      <c r="R64">
        <v>2902</v>
      </c>
      <c r="S64">
        <v>197</v>
      </c>
      <c r="T64">
        <v>504</v>
      </c>
      <c r="U64">
        <v>36</v>
      </c>
      <c r="V64">
        <v>37</v>
      </c>
    </row>
    <row r="65" spans="1:22">
      <c r="A65">
        <v>2025</v>
      </c>
      <c r="B65" t="s">
        <v>312</v>
      </c>
      <c r="C65" t="s">
        <v>72</v>
      </c>
      <c r="D65" t="s">
        <v>74</v>
      </c>
      <c r="E65">
        <v>4278</v>
      </c>
      <c r="F65">
        <v>15029</v>
      </c>
      <c r="G65">
        <v>365</v>
      </c>
      <c r="H65">
        <v>1309</v>
      </c>
      <c r="I65">
        <v>314</v>
      </c>
      <c r="J65">
        <v>1241</v>
      </c>
      <c r="K65">
        <v>276</v>
      </c>
      <c r="L65">
        <v>1072</v>
      </c>
      <c r="M65">
        <v>316</v>
      </c>
      <c r="N65">
        <v>1205</v>
      </c>
      <c r="O65">
        <v>334</v>
      </c>
      <c r="P65">
        <v>1210</v>
      </c>
      <c r="Q65">
        <v>2147</v>
      </c>
      <c r="R65">
        <v>7528</v>
      </c>
      <c r="S65">
        <v>526</v>
      </c>
      <c r="T65">
        <v>1464</v>
      </c>
      <c r="U65">
        <v>76</v>
      </c>
      <c r="V65">
        <v>51</v>
      </c>
    </row>
    <row r="66" spans="1:22">
      <c r="A66">
        <v>2025</v>
      </c>
      <c r="B66" t="s">
        <v>312</v>
      </c>
      <c r="C66" t="s">
        <v>72</v>
      </c>
      <c r="D66" t="s">
        <v>75</v>
      </c>
      <c r="E66">
        <v>1524</v>
      </c>
      <c r="F66">
        <v>5131</v>
      </c>
      <c r="G66">
        <v>158</v>
      </c>
      <c r="H66">
        <v>548</v>
      </c>
      <c r="I66">
        <v>118</v>
      </c>
      <c r="J66">
        <v>456</v>
      </c>
      <c r="K66">
        <v>116</v>
      </c>
      <c r="L66">
        <v>433</v>
      </c>
      <c r="M66">
        <v>170</v>
      </c>
      <c r="N66">
        <v>601</v>
      </c>
      <c r="O66">
        <v>118</v>
      </c>
      <c r="P66">
        <v>398</v>
      </c>
      <c r="Q66">
        <v>760</v>
      </c>
      <c r="R66">
        <v>2523</v>
      </c>
      <c r="S66">
        <v>84</v>
      </c>
      <c r="T66">
        <v>172</v>
      </c>
      <c r="U66">
        <v>21</v>
      </c>
      <c r="V66">
        <v>27</v>
      </c>
    </row>
    <row r="67" spans="1:22">
      <c r="A67">
        <v>2025</v>
      </c>
      <c r="B67" t="s">
        <v>312</v>
      </c>
      <c r="C67" t="s">
        <v>72</v>
      </c>
      <c r="D67" t="s">
        <v>76</v>
      </c>
      <c r="E67">
        <v>636</v>
      </c>
      <c r="F67">
        <v>2024</v>
      </c>
      <c r="G67">
        <v>42</v>
      </c>
      <c r="H67">
        <v>135</v>
      </c>
      <c r="I67">
        <v>63</v>
      </c>
      <c r="J67">
        <v>233</v>
      </c>
      <c r="K67">
        <v>73</v>
      </c>
      <c r="L67">
        <v>262</v>
      </c>
      <c r="M67">
        <v>76</v>
      </c>
      <c r="N67">
        <v>230</v>
      </c>
      <c r="O67">
        <v>67</v>
      </c>
      <c r="P67">
        <v>226</v>
      </c>
      <c r="Q67">
        <v>278</v>
      </c>
      <c r="R67">
        <v>857</v>
      </c>
      <c r="S67">
        <v>37</v>
      </c>
      <c r="T67">
        <v>81</v>
      </c>
      <c r="U67">
        <v>11</v>
      </c>
      <c r="V67">
        <v>10</v>
      </c>
    </row>
    <row r="68" spans="1:22">
      <c r="A68">
        <v>2025</v>
      </c>
      <c r="B68" t="s">
        <v>312</v>
      </c>
      <c r="C68" t="s">
        <v>72</v>
      </c>
      <c r="D68" t="s">
        <v>77</v>
      </c>
      <c r="E68">
        <v>553</v>
      </c>
      <c r="F68">
        <v>1773</v>
      </c>
      <c r="G68">
        <v>55</v>
      </c>
      <c r="H68">
        <v>205</v>
      </c>
      <c r="I68">
        <v>59</v>
      </c>
      <c r="J68">
        <v>211</v>
      </c>
      <c r="K68">
        <v>74</v>
      </c>
      <c r="L68">
        <v>247</v>
      </c>
      <c r="M68">
        <v>61</v>
      </c>
      <c r="N68">
        <v>192</v>
      </c>
      <c r="O68">
        <v>63</v>
      </c>
      <c r="P68">
        <v>207</v>
      </c>
      <c r="Q68">
        <v>217</v>
      </c>
      <c r="R68">
        <v>652</v>
      </c>
      <c r="S68">
        <v>24</v>
      </c>
      <c r="T68">
        <v>59</v>
      </c>
      <c r="U68">
        <v>9</v>
      </c>
      <c r="V68">
        <v>14</v>
      </c>
    </row>
    <row r="69" spans="1:22">
      <c r="A69">
        <v>2025</v>
      </c>
      <c r="B69" t="s">
        <v>312</v>
      </c>
      <c r="C69" t="s">
        <v>72</v>
      </c>
      <c r="D69" t="s">
        <v>78</v>
      </c>
      <c r="E69">
        <v>755</v>
      </c>
      <c r="F69">
        <v>2370</v>
      </c>
      <c r="G69">
        <v>52</v>
      </c>
      <c r="H69">
        <v>165</v>
      </c>
      <c r="I69">
        <v>39</v>
      </c>
      <c r="J69">
        <v>144</v>
      </c>
      <c r="K69">
        <v>52</v>
      </c>
      <c r="L69">
        <v>169</v>
      </c>
      <c r="M69">
        <v>57</v>
      </c>
      <c r="N69">
        <v>198</v>
      </c>
      <c r="O69">
        <v>60</v>
      </c>
      <c r="P69">
        <v>191</v>
      </c>
      <c r="Q69">
        <v>450</v>
      </c>
      <c r="R69">
        <v>1388</v>
      </c>
      <c r="S69">
        <v>45</v>
      </c>
      <c r="T69">
        <v>115</v>
      </c>
      <c r="U69">
        <v>16</v>
      </c>
      <c r="V69">
        <v>16</v>
      </c>
    </row>
    <row r="70" spans="1:22">
      <c r="A70">
        <v>2025</v>
      </c>
      <c r="B70" t="s">
        <v>312</v>
      </c>
      <c r="C70" t="s">
        <v>72</v>
      </c>
      <c r="D70" t="s">
        <v>79</v>
      </c>
      <c r="E70">
        <v>5244</v>
      </c>
      <c r="F70">
        <v>18230</v>
      </c>
      <c r="G70">
        <v>260</v>
      </c>
      <c r="H70">
        <v>972</v>
      </c>
      <c r="I70">
        <v>232</v>
      </c>
      <c r="J70">
        <v>909</v>
      </c>
      <c r="K70">
        <v>196</v>
      </c>
      <c r="L70">
        <v>719</v>
      </c>
      <c r="M70">
        <v>229</v>
      </c>
      <c r="N70">
        <v>837</v>
      </c>
      <c r="O70">
        <v>285</v>
      </c>
      <c r="P70">
        <v>1047</v>
      </c>
      <c r="Q70">
        <v>3568</v>
      </c>
      <c r="R70">
        <v>12593</v>
      </c>
      <c r="S70">
        <v>474</v>
      </c>
      <c r="T70">
        <v>1153</v>
      </c>
      <c r="U70">
        <v>101</v>
      </c>
      <c r="V70">
        <v>81</v>
      </c>
    </row>
    <row r="71" spans="1:22">
      <c r="A71">
        <v>2025</v>
      </c>
      <c r="B71" t="s">
        <v>312</v>
      </c>
      <c r="C71" t="s">
        <v>72</v>
      </c>
      <c r="D71" t="s">
        <v>80</v>
      </c>
      <c r="E71">
        <v>10199</v>
      </c>
      <c r="F71">
        <v>35416</v>
      </c>
      <c r="G71">
        <v>328</v>
      </c>
      <c r="H71">
        <v>1266</v>
      </c>
      <c r="I71">
        <v>306</v>
      </c>
      <c r="J71">
        <v>1145</v>
      </c>
      <c r="K71">
        <v>327</v>
      </c>
      <c r="L71">
        <v>1252</v>
      </c>
      <c r="M71">
        <v>445</v>
      </c>
      <c r="N71">
        <v>1737</v>
      </c>
      <c r="O71">
        <v>528</v>
      </c>
      <c r="P71">
        <v>1985</v>
      </c>
      <c r="Q71">
        <v>7479</v>
      </c>
      <c r="R71">
        <v>26198</v>
      </c>
      <c r="S71">
        <v>786</v>
      </c>
      <c r="T71">
        <v>1833</v>
      </c>
      <c r="U71">
        <v>198</v>
      </c>
      <c r="V71">
        <v>111</v>
      </c>
    </row>
    <row r="72" spans="1:22">
      <c r="A72">
        <v>2025</v>
      </c>
      <c r="B72" t="s">
        <v>312</v>
      </c>
      <c r="C72" t="s">
        <v>72</v>
      </c>
      <c r="D72" t="s">
        <v>81</v>
      </c>
      <c r="E72">
        <v>267</v>
      </c>
      <c r="F72">
        <v>855</v>
      </c>
      <c r="G72">
        <v>21</v>
      </c>
      <c r="H72">
        <v>65</v>
      </c>
      <c r="I72">
        <v>18</v>
      </c>
      <c r="J72">
        <v>68</v>
      </c>
      <c r="K72">
        <v>48</v>
      </c>
      <c r="L72">
        <v>166</v>
      </c>
      <c r="M72">
        <v>30</v>
      </c>
      <c r="N72">
        <v>94</v>
      </c>
      <c r="O72">
        <v>20</v>
      </c>
      <c r="P72">
        <v>72</v>
      </c>
      <c r="Q72">
        <v>119</v>
      </c>
      <c r="R72">
        <v>365</v>
      </c>
      <c r="S72">
        <v>11</v>
      </c>
      <c r="T72">
        <v>25</v>
      </c>
      <c r="U72">
        <v>6</v>
      </c>
      <c r="V72">
        <v>8</v>
      </c>
    </row>
    <row r="73" spans="1:22">
      <c r="A73">
        <v>2025</v>
      </c>
      <c r="B73" t="s">
        <v>312</v>
      </c>
      <c r="C73" t="s">
        <v>72</v>
      </c>
      <c r="D73" t="s">
        <v>82</v>
      </c>
      <c r="E73">
        <v>1541</v>
      </c>
      <c r="F73">
        <v>5339</v>
      </c>
      <c r="G73">
        <v>99</v>
      </c>
      <c r="H73">
        <v>370</v>
      </c>
      <c r="I73">
        <v>100</v>
      </c>
      <c r="J73">
        <v>370</v>
      </c>
      <c r="K73">
        <v>76</v>
      </c>
      <c r="L73">
        <v>258</v>
      </c>
      <c r="M73">
        <v>131</v>
      </c>
      <c r="N73">
        <v>508</v>
      </c>
      <c r="O73">
        <v>140</v>
      </c>
      <c r="P73">
        <v>513</v>
      </c>
      <c r="Q73">
        <v>743</v>
      </c>
      <c r="R73">
        <v>2505</v>
      </c>
      <c r="S73">
        <v>252</v>
      </c>
      <c r="T73">
        <v>815</v>
      </c>
      <c r="U73">
        <v>24</v>
      </c>
      <c r="V73">
        <v>20</v>
      </c>
    </row>
    <row r="74" spans="1:22">
      <c r="A74">
        <v>2025</v>
      </c>
      <c r="B74" t="s">
        <v>312</v>
      </c>
      <c r="C74" t="s">
        <v>72</v>
      </c>
      <c r="D74" t="s">
        <v>83</v>
      </c>
      <c r="E74">
        <v>565</v>
      </c>
      <c r="F74">
        <v>1839</v>
      </c>
      <c r="G74">
        <v>27</v>
      </c>
      <c r="H74">
        <v>91</v>
      </c>
      <c r="I74">
        <v>26</v>
      </c>
      <c r="J74">
        <v>103</v>
      </c>
      <c r="K74">
        <v>39</v>
      </c>
      <c r="L74">
        <v>154</v>
      </c>
      <c r="M74">
        <v>61</v>
      </c>
      <c r="N74">
        <v>222</v>
      </c>
      <c r="O74">
        <v>54</v>
      </c>
      <c r="P74">
        <v>184</v>
      </c>
      <c r="Q74">
        <v>275</v>
      </c>
      <c r="R74">
        <v>838</v>
      </c>
      <c r="S74">
        <v>83</v>
      </c>
      <c r="T74">
        <v>247</v>
      </c>
      <c r="U74">
        <v>14</v>
      </c>
      <c r="V74">
        <v>9</v>
      </c>
    </row>
    <row r="75" spans="1:22">
      <c r="A75">
        <v>2025</v>
      </c>
      <c r="B75" t="s">
        <v>312</v>
      </c>
      <c r="C75" t="s">
        <v>72</v>
      </c>
      <c r="D75" t="s">
        <v>84</v>
      </c>
      <c r="E75">
        <v>9276</v>
      </c>
      <c r="F75">
        <v>32985</v>
      </c>
      <c r="G75">
        <v>324</v>
      </c>
      <c r="H75">
        <v>1232</v>
      </c>
      <c r="I75">
        <v>326</v>
      </c>
      <c r="J75">
        <v>1305</v>
      </c>
      <c r="K75">
        <v>311</v>
      </c>
      <c r="L75">
        <v>1156</v>
      </c>
      <c r="M75">
        <v>436</v>
      </c>
      <c r="N75">
        <v>1605</v>
      </c>
      <c r="O75">
        <v>454</v>
      </c>
      <c r="P75">
        <v>1679</v>
      </c>
      <c r="Q75">
        <v>6616</v>
      </c>
      <c r="R75">
        <v>23966</v>
      </c>
      <c r="S75">
        <v>809</v>
      </c>
      <c r="T75">
        <v>2042</v>
      </c>
      <c r="U75">
        <v>181</v>
      </c>
      <c r="V75">
        <v>93</v>
      </c>
    </row>
    <row r="76" spans="1:22">
      <c r="A76">
        <v>2025</v>
      </c>
      <c r="B76" t="s">
        <v>312</v>
      </c>
      <c r="C76" t="s">
        <v>85</v>
      </c>
      <c r="D76" t="s">
        <v>86</v>
      </c>
      <c r="E76">
        <v>1521</v>
      </c>
      <c r="F76">
        <v>4984</v>
      </c>
      <c r="G76">
        <v>163</v>
      </c>
      <c r="H76">
        <v>504</v>
      </c>
      <c r="I76">
        <v>115</v>
      </c>
      <c r="J76">
        <v>406</v>
      </c>
      <c r="K76">
        <v>115</v>
      </c>
      <c r="L76">
        <v>397</v>
      </c>
      <c r="M76">
        <v>121</v>
      </c>
      <c r="N76">
        <v>413</v>
      </c>
      <c r="O76">
        <v>93</v>
      </c>
      <c r="P76">
        <v>284</v>
      </c>
      <c r="Q76">
        <v>746</v>
      </c>
      <c r="R76">
        <v>2549</v>
      </c>
      <c r="S76">
        <v>168</v>
      </c>
      <c r="T76">
        <v>431</v>
      </c>
      <c r="U76">
        <v>27</v>
      </c>
      <c r="V76">
        <v>15</v>
      </c>
    </row>
    <row r="77" spans="1:22">
      <c r="A77">
        <v>2025</v>
      </c>
      <c r="B77" t="s">
        <v>312</v>
      </c>
      <c r="C77" t="s">
        <v>85</v>
      </c>
      <c r="D77" t="s">
        <v>87</v>
      </c>
      <c r="E77">
        <v>1261</v>
      </c>
      <c r="F77">
        <v>4109</v>
      </c>
      <c r="G77">
        <v>105</v>
      </c>
      <c r="H77">
        <v>351</v>
      </c>
      <c r="I77">
        <v>132</v>
      </c>
      <c r="J77">
        <v>484</v>
      </c>
      <c r="K77">
        <v>116</v>
      </c>
      <c r="L77">
        <v>363</v>
      </c>
      <c r="M77">
        <v>153</v>
      </c>
      <c r="N77">
        <v>499</v>
      </c>
      <c r="O77">
        <v>129</v>
      </c>
      <c r="P77">
        <v>405</v>
      </c>
      <c r="Q77">
        <v>540</v>
      </c>
      <c r="R77">
        <v>1733</v>
      </c>
      <c r="S77">
        <v>86</v>
      </c>
      <c r="T77">
        <v>274</v>
      </c>
      <c r="U77">
        <v>23</v>
      </c>
      <c r="V77">
        <v>16</v>
      </c>
    </row>
    <row r="78" spans="1:22">
      <c r="A78">
        <v>2025</v>
      </c>
      <c r="B78" t="s">
        <v>312</v>
      </c>
      <c r="C78" t="s">
        <v>85</v>
      </c>
      <c r="D78" t="s">
        <v>88</v>
      </c>
      <c r="E78">
        <v>366</v>
      </c>
      <c r="F78">
        <v>1183</v>
      </c>
      <c r="G78">
        <v>43</v>
      </c>
      <c r="H78">
        <v>147</v>
      </c>
      <c r="I78">
        <v>56</v>
      </c>
      <c r="J78">
        <v>208</v>
      </c>
      <c r="K78">
        <v>57</v>
      </c>
      <c r="L78">
        <v>200</v>
      </c>
      <c r="M78">
        <v>38</v>
      </c>
      <c r="N78">
        <v>133</v>
      </c>
      <c r="O78">
        <v>39</v>
      </c>
      <c r="P78">
        <v>112</v>
      </c>
      <c r="Q78">
        <v>109</v>
      </c>
      <c r="R78">
        <v>341</v>
      </c>
      <c r="S78">
        <v>24</v>
      </c>
      <c r="T78">
        <v>42</v>
      </c>
      <c r="U78">
        <v>8</v>
      </c>
      <c r="V78">
        <v>8</v>
      </c>
    </row>
    <row r="79" spans="1:22">
      <c r="A79">
        <v>2025</v>
      </c>
      <c r="B79" t="s">
        <v>312</v>
      </c>
      <c r="C79" t="s">
        <v>85</v>
      </c>
      <c r="D79" t="s">
        <v>89</v>
      </c>
      <c r="E79">
        <v>526</v>
      </c>
      <c r="F79">
        <v>1711</v>
      </c>
      <c r="G79">
        <v>83</v>
      </c>
      <c r="H79">
        <v>254</v>
      </c>
      <c r="I79">
        <v>44</v>
      </c>
      <c r="J79">
        <v>159</v>
      </c>
      <c r="K79">
        <v>85</v>
      </c>
      <c r="L79">
        <v>276</v>
      </c>
      <c r="M79">
        <v>59</v>
      </c>
      <c r="N79">
        <v>222</v>
      </c>
      <c r="O79">
        <v>66</v>
      </c>
      <c r="P79">
        <v>204</v>
      </c>
      <c r="Q79">
        <v>166</v>
      </c>
      <c r="R79">
        <v>546</v>
      </c>
      <c r="S79">
        <v>23</v>
      </c>
      <c r="T79">
        <v>50</v>
      </c>
      <c r="U79">
        <v>10</v>
      </c>
      <c r="V79">
        <v>17</v>
      </c>
    </row>
    <row r="80" spans="1:22">
      <c r="A80">
        <v>2025</v>
      </c>
      <c r="B80" t="s">
        <v>312</v>
      </c>
      <c r="C80" t="s">
        <v>85</v>
      </c>
      <c r="D80" t="s">
        <v>90</v>
      </c>
      <c r="E80">
        <v>456</v>
      </c>
      <c r="F80">
        <v>1589</v>
      </c>
      <c r="G80">
        <v>77</v>
      </c>
      <c r="H80">
        <v>276</v>
      </c>
      <c r="I80">
        <v>76</v>
      </c>
      <c r="J80">
        <v>292</v>
      </c>
      <c r="K80">
        <v>63</v>
      </c>
      <c r="L80">
        <v>221</v>
      </c>
      <c r="M80">
        <v>44</v>
      </c>
      <c r="N80">
        <v>162</v>
      </c>
      <c r="O80">
        <v>49</v>
      </c>
      <c r="P80">
        <v>176</v>
      </c>
      <c r="Q80">
        <v>127</v>
      </c>
      <c r="R80">
        <v>400</v>
      </c>
      <c r="S80">
        <v>20</v>
      </c>
      <c r="T80">
        <v>62</v>
      </c>
      <c r="U80">
        <v>7</v>
      </c>
      <c r="V80">
        <v>5</v>
      </c>
    </row>
    <row r="81" spans="1:22">
      <c r="A81">
        <v>2025</v>
      </c>
      <c r="B81" t="s">
        <v>312</v>
      </c>
      <c r="C81" t="s">
        <v>85</v>
      </c>
      <c r="D81" t="s">
        <v>91</v>
      </c>
      <c r="E81">
        <v>424</v>
      </c>
      <c r="F81">
        <v>1361</v>
      </c>
      <c r="G81">
        <v>24</v>
      </c>
      <c r="H81">
        <v>75</v>
      </c>
      <c r="I81">
        <v>29</v>
      </c>
      <c r="J81">
        <v>116</v>
      </c>
      <c r="K81">
        <v>39</v>
      </c>
      <c r="L81">
        <v>119</v>
      </c>
      <c r="M81">
        <v>36</v>
      </c>
      <c r="N81">
        <v>124</v>
      </c>
      <c r="O81">
        <v>45</v>
      </c>
      <c r="P81">
        <v>134</v>
      </c>
      <c r="Q81">
        <v>227</v>
      </c>
      <c r="R81">
        <v>732</v>
      </c>
      <c r="S81">
        <v>24</v>
      </c>
      <c r="T81">
        <v>61</v>
      </c>
      <c r="U81">
        <v>5</v>
      </c>
      <c r="V81">
        <v>8</v>
      </c>
    </row>
    <row r="82" spans="1:22">
      <c r="A82">
        <v>2025</v>
      </c>
      <c r="B82" t="s">
        <v>312</v>
      </c>
      <c r="C82" t="s">
        <v>85</v>
      </c>
      <c r="D82" t="s">
        <v>92</v>
      </c>
      <c r="E82">
        <v>372</v>
      </c>
      <c r="F82">
        <v>1295</v>
      </c>
      <c r="G82">
        <v>27</v>
      </c>
      <c r="H82">
        <v>86</v>
      </c>
      <c r="I82">
        <v>42</v>
      </c>
      <c r="J82">
        <v>168</v>
      </c>
      <c r="K82">
        <v>34</v>
      </c>
      <c r="L82">
        <v>130</v>
      </c>
      <c r="M82">
        <v>34</v>
      </c>
      <c r="N82">
        <v>119</v>
      </c>
      <c r="O82">
        <v>31</v>
      </c>
      <c r="P82">
        <v>114</v>
      </c>
      <c r="Q82">
        <v>166</v>
      </c>
      <c r="R82">
        <v>579</v>
      </c>
      <c r="S82">
        <v>38</v>
      </c>
      <c r="T82">
        <v>99</v>
      </c>
      <c r="U82">
        <v>8</v>
      </c>
      <c r="V82">
        <v>3</v>
      </c>
    </row>
    <row r="83" spans="1:22">
      <c r="A83">
        <v>2025</v>
      </c>
      <c r="B83" t="s">
        <v>312</v>
      </c>
      <c r="C83" t="s">
        <v>85</v>
      </c>
      <c r="D83" t="s">
        <v>93</v>
      </c>
      <c r="E83">
        <v>499</v>
      </c>
      <c r="F83">
        <v>1705</v>
      </c>
      <c r="G83">
        <v>40</v>
      </c>
      <c r="H83">
        <v>146</v>
      </c>
      <c r="I83">
        <v>95</v>
      </c>
      <c r="J83">
        <v>360</v>
      </c>
      <c r="K83">
        <v>69</v>
      </c>
      <c r="L83">
        <v>255</v>
      </c>
      <c r="M83">
        <v>63</v>
      </c>
      <c r="N83">
        <v>225</v>
      </c>
      <c r="O83">
        <v>60</v>
      </c>
      <c r="P83">
        <v>196</v>
      </c>
      <c r="Q83">
        <v>150</v>
      </c>
      <c r="R83">
        <v>479</v>
      </c>
      <c r="S83">
        <v>22</v>
      </c>
      <c r="T83">
        <v>44</v>
      </c>
      <c r="U83">
        <v>5</v>
      </c>
      <c r="V83">
        <v>9</v>
      </c>
    </row>
    <row r="84" spans="1:22">
      <c r="A84">
        <v>2025</v>
      </c>
      <c r="B84" t="s">
        <v>312</v>
      </c>
      <c r="C84" t="s">
        <v>85</v>
      </c>
      <c r="D84" t="s">
        <v>94</v>
      </c>
      <c r="E84">
        <v>237</v>
      </c>
      <c r="F84">
        <v>782</v>
      </c>
      <c r="G84">
        <v>72</v>
      </c>
      <c r="H84">
        <v>252</v>
      </c>
      <c r="I84">
        <v>31</v>
      </c>
      <c r="J84">
        <v>106</v>
      </c>
      <c r="K84">
        <v>24</v>
      </c>
      <c r="L84">
        <v>71</v>
      </c>
      <c r="M84">
        <v>18</v>
      </c>
      <c r="N84">
        <v>60</v>
      </c>
      <c r="O84">
        <v>14</v>
      </c>
      <c r="P84">
        <v>49</v>
      </c>
      <c r="Q84">
        <v>67</v>
      </c>
      <c r="R84">
        <v>215</v>
      </c>
      <c r="S84">
        <v>11</v>
      </c>
      <c r="T84">
        <v>29</v>
      </c>
      <c r="U84">
        <v>4</v>
      </c>
      <c r="V84">
        <v>3</v>
      </c>
    </row>
    <row r="85" spans="1:22">
      <c r="A85">
        <v>2025</v>
      </c>
      <c r="B85" t="s">
        <v>312</v>
      </c>
      <c r="C85" t="s">
        <v>85</v>
      </c>
      <c r="D85" t="s">
        <v>95</v>
      </c>
      <c r="E85">
        <v>349</v>
      </c>
      <c r="F85">
        <v>1187</v>
      </c>
      <c r="G85">
        <v>45</v>
      </c>
      <c r="H85">
        <v>134</v>
      </c>
      <c r="I85">
        <v>29</v>
      </c>
      <c r="J85">
        <v>98</v>
      </c>
      <c r="K85">
        <v>42</v>
      </c>
      <c r="L85">
        <v>158</v>
      </c>
      <c r="M85">
        <v>30</v>
      </c>
      <c r="N85">
        <v>107</v>
      </c>
      <c r="O85">
        <v>40</v>
      </c>
      <c r="P85">
        <v>152</v>
      </c>
      <c r="Q85">
        <v>116</v>
      </c>
      <c r="R85">
        <v>413</v>
      </c>
      <c r="S85">
        <v>47</v>
      </c>
      <c r="T85">
        <v>125</v>
      </c>
      <c r="U85">
        <v>5</v>
      </c>
      <c r="V85">
        <v>5</v>
      </c>
    </row>
    <row r="86" spans="1:22">
      <c r="A86">
        <v>2025</v>
      </c>
      <c r="B86" t="s">
        <v>312</v>
      </c>
      <c r="C86" t="s">
        <v>85</v>
      </c>
      <c r="D86" t="s">
        <v>96</v>
      </c>
      <c r="E86">
        <v>213</v>
      </c>
      <c r="F86">
        <v>673</v>
      </c>
      <c r="G86">
        <v>52</v>
      </c>
      <c r="H86">
        <v>155</v>
      </c>
      <c r="I86">
        <v>25</v>
      </c>
      <c r="J86">
        <v>83</v>
      </c>
      <c r="K86">
        <v>25</v>
      </c>
      <c r="L86">
        <v>87</v>
      </c>
      <c r="M86">
        <v>29</v>
      </c>
      <c r="N86">
        <v>95</v>
      </c>
      <c r="O86">
        <v>17</v>
      </c>
      <c r="P86">
        <v>50</v>
      </c>
      <c r="Q86">
        <v>43</v>
      </c>
      <c r="R86">
        <v>148</v>
      </c>
      <c r="S86">
        <v>22</v>
      </c>
      <c r="T86">
        <v>55</v>
      </c>
      <c r="U86">
        <v>1</v>
      </c>
      <c r="V86">
        <v>4</v>
      </c>
    </row>
    <row r="87" spans="1:22">
      <c r="A87">
        <v>2025</v>
      </c>
      <c r="B87" t="s">
        <v>312</v>
      </c>
      <c r="C87" t="s">
        <v>85</v>
      </c>
      <c r="D87" t="s">
        <v>97</v>
      </c>
      <c r="E87">
        <v>375</v>
      </c>
      <c r="F87">
        <v>1314</v>
      </c>
      <c r="G87">
        <v>29</v>
      </c>
      <c r="H87">
        <v>106</v>
      </c>
      <c r="I87">
        <v>24</v>
      </c>
      <c r="J87">
        <v>94</v>
      </c>
      <c r="K87">
        <v>44</v>
      </c>
      <c r="L87">
        <v>155</v>
      </c>
      <c r="M87">
        <v>35</v>
      </c>
      <c r="N87">
        <v>141</v>
      </c>
      <c r="O87">
        <v>46</v>
      </c>
      <c r="P87">
        <v>161</v>
      </c>
      <c r="Q87">
        <v>171</v>
      </c>
      <c r="R87">
        <v>586</v>
      </c>
      <c r="S87">
        <v>26</v>
      </c>
      <c r="T87">
        <v>71</v>
      </c>
      <c r="U87">
        <v>6</v>
      </c>
      <c r="V87">
        <v>2</v>
      </c>
    </row>
    <row r="88" spans="1:22">
      <c r="A88">
        <v>2025</v>
      </c>
      <c r="B88" t="s">
        <v>312</v>
      </c>
      <c r="C88" t="s">
        <v>85</v>
      </c>
      <c r="D88" t="s">
        <v>98</v>
      </c>
      <c r="E88">
        <v>486</v>
      </c>
      <c r="F88">
        <v>1725</v>
      </c>
      <c r="G88">
        <v>82</v>
      </c>
      <c r="H88">
        <v>307</v>
      </c>
      <c r="I88">
        <v>42</v>
      </c>
      <c r="J88">
        <v>166</v>
      </c>
      <c r="K88">
        <v>32</v>
      </c>
      <c r="L88">
        <v>128</v>
      </c>
      <c r="M88">
        <v>62</v>
      </c>
      <c r="N88">
        <v>253</v>
      </c>
      <c r="O88">
        <v>58</v>
      </c>
      <c r="P88">
        <v>223</v>
      </c>
      <c r="Q88">
        <v>138</v>
      </c>
      <c r="R88">
        <v>434</v>
      </c>
      <c r="S88">
        <v>72</v>
      </c>
      <c r="T88">
        <v>214</v>
      </c>
      <c r="U88">
        <v>12</v>
      </c>
      <c r="V88">
        <v>18</v>
      </c>
    </row>
    <row r="89" spans="1:22">
      <c r="A89">
        <v>2025</v>
      </c>
      <c r="B89" t="s">
        <v>312</v>
      </c>
      <c r="C89" t="s">
        <v>85</v>
      </c>
      <c r="D89" t="s">
        <v>99</v>
      </c>
      <c r="E89">
        <v>757</v>
      </c>
      <c r="F89">
        <v>2568</v>
      </c>
      <c r="G89">
        <v>53</v>
      </c>
      <c r="H89">
        <v>179</v>
      </c>
      <c r="I89">
        <v>73</v>
      </c>
      <c r="J89">
        <v>277</v>
      </c>
      <c r="K89">
        <v>66</v>
      </c>
      <c r="L89">
        <v>257</v>
      </c>
      <c r="M89">
        <v>61</v>
      </c>
      <c r="N89">
        <v>212</v>
      </c>
      <c r="O89">
        <v>81</v>
      </c>
      <c r="P89">
        <v>263</v>
      </c>
      <c r="Q89">
        <v>347</v>
      </c>
      <c r="R89">
        <v>1165</v>
      </c>
      <c r="S89">
        <v>76</v>
      </c>
      <c r="T89">
        <v>215</v>
      </c>
      <c r="U89">
        <v>16</v>
      </c>
      <c r="V89">
        <v>11</v>
      </c>
    </row>
    <row r="90" spans="1:22">
      <c r="A90">
        <v>2025</v>
      </c>
      <c r="B90" t="s">
        <v>312</v>
      </c>
      <c r="C90" t="s">
        <v>85</v>
      </c>
      <c r="D90" t="s">
        <v>100</v>
      </c>
      <c r="E90">
        <v>1183</v>
      </c>
      <c r="F90">
        <v>4084</v>
      </c>
      <c r="G90">
        <v>78</v>
      </c>
      <c r="H90">
        <v>246</v>
      </c>
      <c r="I90">
        <v>75</v>
      </c>
      <c r="J90">
        <v>271</v>
      </c>
      <c r="K90">
        <v>72</v>
      </c>
      <c r="L90">
        <v>277</v>
      </c>
      <c r="M90">
        <v>91</v>
      </c>
      <c r="N90">
        <v>354</v>
      </c>
      <c r="O90">
        <v>101</v>
      </c>
      <c r="P90">
        <v>372</v>
      </c>
      <c r="Q90">
        <v>530</v>
      </c>
      <c r="R90">
        <v>1825</v>
      </c>
      <c r="S90">
        <v>236</v>
      </c>
      <c r="T90">
        <v>739</v>
      </c>
      <c r="U90">
        <v>18</v>
      </c>
      <c r="V90">
        <v>29</v>
      </c>
    </row>
    <row r="91" spans="1:22">
      <c r="A91">
        <v>2025</v>
      </c>
      <c r="B91" t="s">
        <v>312</v>
      </c>
      <c r="C91" t="s">
        <v>85</v>
      </c>
      <c r="D91" t="s">
        <v>101</v>
      </c>
      <c r="E91">
        <v>736</v>
      </c>
      <c r="F91">
        <v>2628</v>
      </c>
      <c r="G91">
        <v>133</v>
      </c>
      <c r="H91">
        <v>450</v>
      </c>
      <c r="I91">
        <v>86</v>
      </c>
      <c r="J91">
        <v>324</v>
      </c>
      <c r="K91">
        <v>82</v>
      </c>
      <c r="L91">
        <v>298</v>
      </c>
      <c r="M91">
        <v>66</v>
      </c>
      <c r="N91">
        <v>246</v>
      </c>
      <c r="O91">
        <v>54</v>
      </c>
      <c r="P91">
        <v>200</v>
      </c>
      <c r="Q91">
        <v>261</v>
      </c>
      <c r="R91">
        <v>972</v>
      </c>
      <c r="S91">
        <v>54</v>
      </c>
      <c r="T91">
        <v>138</v>
      </c>
      <c r="U91">
        <v>7</v>
      </c>
      <c r="V91">
        <v>10</v>
      </c>
    </row>
    <row r="92" spans="1:22">
      <c r="A92">
        <v>2025</v>
      </c>
      <c r="B92" t="s">
        <v>312</v>
      </c>
      <c r="C92" t="s">
        <v>85</v>
      </c>
      <c r="D92" t="s">
        <v>102</v>
      </c>
      <c r="E92">
        <v>335</v>
      </c>
      <c r="F92">
        <v>1231</v>
      </c>
      <c r="G92">
        <v>53</v>
      </c>
      <c r="H92">
        <v>224</v>
      </c>
      <c r="I92">
        <v>44</v>
      </c>
      <c r="J92">
        <v>192</v>
      </c>
      <c r="K92">
        <v>38</v>
      </c>
      <c r="L92">
        <v>150</v>
      </c>
      <c r="M92">
        <v>36</v>
      </c>
      <c r="N92">
        <v>134</v>
      </c>
      <c r="O92">
        <v>25</v>
      </c>
      <c r="P92">
        <v>95</v>
      </c>
      <c r="Q92">
        <v>76</v>
      </c>
      <c r="R92">
        <v>267</v>
      </c>
      <c r="S92">
        <v>63</v>
      </c>
      <c r="T92">
        <v>169</v>
      </c>
      <c r="U92">
        <v>5</v>
      </c>
      <c r="V92">
        <v>0</v>
      </c>
    </row>
    <row r="93" spans="1:22">
      <c r="A93">
        <v>2025</v>
      </c>
      <c r="B93" t="s">
        <v>312</v>
      </c>
      <c r="C93" t="s">
        <v>85</v>
      </c>
      <c r="D93" t="s">
        <v>103</v>
      </c>
      <c r="E93">
        <v>198</v>
      </c>
      <c r="F93">
        <v>673</v>
      </c>
      <c r="G93">
        <v>12</v>
      </c>
      <c r="H93">
        <v>45</v>
      </c>
      <c r="I93">
        <v>9</v>
      </c>
      <c r="J93">
        <v>41</v>
      </c>
      <c r="K93">
        <v>26</v>
      </c>
      <c r="L93">
        <v>92</v>
      </c>
      <c r="M93">
        <v>22</v>
      </c>
      <c r="N93">
        <v>76</v>
      </c>
      <c r="O93">
        <v>31</v>
      </c>
      <c r="P93">
        <v>105</v>
      </c>
      <c r="Q93">
        <v>84</v>
      </c>
      <c r="R93">
        <v>286</v>
      </c>
      <c r="S93">
        <v>14</v>
      </c>
      <c r="T93">
        <v>28</v>
      </c>
      <c r="U93">
        <v>3</v>
      </c>
      <c r="V93">
        <v>1</v>
      </c>
    </row>
    <row r="94" spans="1:22">
      <c r="A94">
        <v>2025</v>
      </c>
      <c r="B94" t="s">
        <v>312</v>
      </c>
      <c r="C94" t="s">
        <v>85</v>
      </c>
      <c r="D94" t="s">
        <v>104</v>
      </c>
      <c r="E94">
        <v>620</v>
      </c>
      <c r="F94">
        <v>2077</v>
      </c>
      <c r="G94">
        <v>27</v>
      </c>
      <c r="H94">
        <v>92</v>
      </c>
      <c r="I94">
        <v>43</v>
      </c>
      <c r="J94">
        <v>163</v>
      </c>
      <c r="K94">
        <v>75</v>
      </c>
      <c r="L94">
        <v>291</v>
      </c>
      <c r="M94">
        <v>59</v>
      </c>
      <c r="N94">
        <v>209</v>
      </c>
      <c r="O94">
        <v>97</v>
      </c>
      <c r="P94">
        <v>313</v>
      </c>
      <c r="Q94">
        <v>303</v>
      </c>
      <c r="R94">
        <v>981</v>
      </c>
      <c r="S94">
        <v>16</v>
      </c>
      <c r="T94">
        <v>28</v>
      </c>
      <c r="U94">
        <v>12</v>
      </c>
      <c r="V94">
        <v>13</v>
      </c>
    </row>
    <row r="95" spans="1:22">
      <c r="A95">
        <v>2025</v>
      </c>
      <c r="B95" t="s">
        <v>312</v>
      </c>
      <c r="C95" t="s">
        <v>85</v>
      </c>
      <c r="D95" t="s">
        <v>105</v>
      </c>
      <c r="E95">
        <v>277</v>
      </c>
      <c r="F95">
        <v>884</v>
      </c>
      <c r="G95">
        <v>10</v>
      </c>
      <c r="H95">
        <v>27</v>
      </c>
      <c r="I95">
        <v>20</v>
      </c>
      <c r="J95">
        <v>79</v>
      </c>
      <c r="K95">
        <v>34</v>
      </c>
      <c r="L95">
        <v>97</v>
      </c>
      <c r="M95">
        <v>24</v>
      </c>
      <c r="N95">
        <v>64</v>
      </c>
      <c r="O95">
        <v>27</v>
      </c>
      <c r="P95">
        <v>81</v>
      </c>
      <c r="Q95">
        <v>146</v>
      </c>
      <c r="R95">
        <v>480</v>
      </c>
      <c r="S95">
        <v>16</v>
      </c>
      <c r="T95">
        <v>56</v>
      </c>
      <c r="U95">
        <v>7</v>
      </c>
      <c r="V95">
        <v>3</v>
      </c>
    </row>
    <row r="96" spans="1:22">
      <c r="A96">
        <v>2025</v>
      </c>
      <c r="B96" t="s">
        <v>312</v>
      </c>
      <c r="C96" t="s">
        <v>106</v>
      </c>
      <c r="D96" t="s">
        <v>107</v>
      </c>
      <c r="E96">
        <v>1464</v>
      </c>
      <c r="F96">
        <v>4980</v>
      </c>
      <c r="G96">
        <v>100</v>
      </c>
      <c r="H96">
        <v>408</v>
      </c>
      <c r="I96">
        <v>84</v>
      </c>
      <c r="J96">
        <v>328</v>
      </c>
      <c r="K96">
        <v>100</v>
      </c>
      <c r="L96">
        <v>384</v>
      </c>
      <c r="M96">
        <v>109</v>
      </c>
      <c r="N96">
        <v>420</v>
      </c>
      <c r="O96">
        <v>113</v>
      </c>
      <c r="P96">
        <v>382</v>
      </c>
      <c r="Q96">
        <v>809</v>
      </c>
      <c r="R96">
        <v>2651</v>
      </c>
      <c r="S96">
        <v>149</v>
      </c>
      <c r="T96">
        <v>407</v>
      </c>
      <c r="U96">
        <v>32</v>
      </c>
      <c r="V96">
        <v>30</v>
      </c>
    </row>
    <row r="97" spans="1:22">
      <c r="A97">
        <v>2025</v>
      </c>
      <c r="B97" t="s">
        <v>312</v>
      </c>
      <c r="C97" t="s">
        <v>106</v>
      </c>
      <c r="D97" t="s">
        <v>108</v>
      </c>
      <c r="E97">
        <v>370</v>
      </c>
      <c r="F97">
        <v>1111</v>
      </c>
      <c r="G97">
        <v>15</v>
      </c>
      <c r="H97">
        <v>49</v>
      </c>
      <c r="I97">
        <v>15</v>
      </c>
      <c r="J97">
        <v>49</v>
      </c>
      <c r="K97">
        <v>34</v>
      </c>
      <c r="L97">
        <v>122</v>
      </c>
      <c r="M97">
        <v>30</v>
      </c>
      <c r="N97">
        <v>94</v>
      </c>
      <c r="O97">
        <v>48</v>
      </c>
      <c r="P97">
        <v>151</v>
      </c>
      <c r="Q97">
        <v>203</v>
      </c>
      <c r="R97">
        <v>595</v>
      </c>
      <c r="S97">
        <v>25</v>
      </c>
      <c r="T97">
        <v>51</v>
      </c>
      <c r="U97">
        <v>6</v>
      </c>
      <c r="V97">
        <v>7</v>
      </c>
    </row>
    <row r="98" spans="1:22">
      <c r="A98">
        <v>2025</v>
      </c>
      <c r="B98" t="s">
        <v>312</v>
      </c>
      <c r="C98" t="s">
        <v>106</v>
      </c>
      <c r="D98" t="s">
        <v>109</v>
      </c>
      <c r="E98">
        <v>743</v>
      </c>
      <c r="F98">
        <v>2374</v>
      </c>
      <c r="G98">
        <v>22</v>
      </c>
      <c r="H98">
        <v>77</v>
      </c>
      <c r="I98">
        <v>28</v>
      </c>
      <c r="J98">
        <v>123</v>
      </c>
      <c r="K98">
        <v>47</v>
      </c>
      <c r="L98">
        <v>171</v>
      </c>
      <c r="M98">
        <v>56</v>
      </c>
      <c r="N98">
        <v>201</v>
      </c>
      <c r="O98">
        <v>64</v>
      </c>
      <c r="P98">
        <v>223</v>
      </c>
      <c r="Q98">
        <v>493</v>
      </c>
      <c r="R98">
        <v>1513</v>
      </c>
      <c r="S98">
        <v>33</v>
      </c>
      <c r="T98">
        <v>66</v>
      </c>
      <c r="U98">
        <v>15</v>
      </c>
      <c r="V98">
        <v>9</v>
      </c>
    </row>
    <row r="99" spans="1:22">
      <c r="A99">
        <v>2025</v>
      </c>
      <c r="B99" t="s">
        <v>312</v>
      </c>
      <c r="C99" t="s">
        <v>106</v>
      </c>
      <c r="D99" t="s">
        <v>110</v>
      </c>
      <c r="E99">
        <v>382</v>
      </c>
      <c r="F99">
        <v>1436</v>
      </c>
      <c r="G99">
        <v>13</v>
      </c>
      <c r="H99">
        <v>49</v>
      </c>
      <c r="I99">
        <v>20</v>
      </c>
      <c r="J99">
        <v>84</v>
      </c>
      <c r="K99">
        <v>24</v>
      </c>
      <c r="L99">
        <v>86</v>
      </c>
      <c r="M99">
        <v>22</v>
      </c>
      <c r="N99">
        <v>83</v>
      </c>
      <c r="O99">
        <v>24</v>
      </c>
      <c r="P99">
        <v>94</v>
      </c>
      <c r="Q99">
        <v>242</v>
      </c>
      <c r="R99">
        <v>900</v>
      </c>
      <c r="S99">
        <v>37</v>
      </c>
      <c r="T99">
        <v>140</v>
      </c>
      <c r="U99">
        <v>6</v>
      </c>
      <c r="V99">
        <v>10</v>
      </c>
    </row>
    <row r="100" spans="1:22">
      <c r="A100">
        <v>2025</v>
      </c>
      <c r="B100" t="s">
        <v>312</v>
      </c>
      <c r="C100" t="s">
        <v>106</v>
      </c>
      <c r="D100" t="s">
        <v>111</v>
      </c>
      <c r="E100">
        <v>474</v>
      </c>
      <c r="F100">
        <v>1579</v>
      </c>
      <c r="G100">
        <v>49</v>
      </c>
      <c r="H100">
        <v>192</v>
      </c>
      <c r="I100">
        <v>31</v>
      </c>
      <c r="J100">
        <v>127</v>
      </c>
      <c r="K100">
        <v>45</v>
      </c>
      <c r="L100">
        <v>177</v>
      </c>
      <c r="M100">
        <v>36</v>
      </c>
      <c r="N100">
        <v>123</v>
      </c>
      <c r="O100">
        <v>52</v>
      </c>
      <c r="P100">
        <v>172</v>
      </c>
      <c r="Q100">
        <v>199</v>
      </c>
      <c r="R100">
        <v>591</v>
      </c>
      <c r="S100">
        <v>62</v>
      </c>
      <c r="T100">
        <v>197</v>
      </c>
      <c r="U100">
        <v>5</v>
      </c>
      <c r="V100">
        <v>6</v>
      </c>
    </row>
    <row r="101" spans="1:22">
      <c r="A101">
        <v>2025</v>
      </c>
      <c r="B101" t="s">
        <v>312</v>
      </c>
      <c r="C101" t="s">
        <v>106</v>
      </c>
      <c r="D101" t="s">
        <v>112</v>
      </c>
      <c r="E101">
        <v>591</v>
      </c>
      <c r="F101">
        <v>2006</v>
      </c>
      <c r="G101">
        <v>33</v>
      </c>
      <c r="H101">
        <v>124</v>
      </c>
      <c r="I101">
        <v>33</v>
      </c>
      <c r="J101">
        <v>133</v>
      </c>
      <c r="K101">
        <v>57</v>
      </c>
      <c r="L101">
        <v>217</v>
      </c>
      <c r="M101">
        <v>71</v>
      </c>
      <c r="N101">
        <v>255</v>
      </c>
      <c r="O101">
        <v>79</v>
      </c>
      <c r="P101">
        <v>281</v>
      </c>
      <c r="Q101">
        <v>284</v>
      </c>
      <c r="R101">
        <v>933</v>
      </c>
      <c r="S101">
        <v>34</v>
      </c>
      <c r="T101">
        <v>63</v>
      </c>
      <c r="U101">
        <v>14</v>
      </c>
      <c r="V101">
        <v>7</v>
      </c>
    </row>
    <row r="102" spans="1:22">
      <c r="A102">
        <v>2025</v>
      </c>
      <c r="B102" t="s">
        <v>312</v>
      </c>
      <c r="C102" t="s">
        <v>106</v>
      </c>
      <c r="D102" t="s">
        <v>113</v>
      </c>
      <c r="E102">
        <v>176</v>
      </c>
      <c r="F102">
        <v>605</v>
      </c>
      <c r="G102">
        <v>6</v>
      </c>
      <c r="H102">
        <v>23</v>
      </c>
      <c r="I102">
        <v>11</v>
      </c>
      <c r="J102">
        <v>54</v>
      </c>
      <c r="K102">
        <v>8</v>
      </c>
      <c r="L102">
        <v>29</v>
      </c>
      <c r="M102">
        <v>10</v>
      </c>
      <c r="N102">
        <v>44</v>
      </c>
      <c r="O102">
        <v>13</v>
      </c>
      <c r="P102">
        <v>45</v>
      </c>
      <c r="Q102">
        <v>118</v>
      </c>
      <c r="R102">
        <v>380</v>
      </c>
      <c r="S102">
        <v>10</v>
      </c>
      <c r="T102">
        <v>30</v>
      </c>
      <c r="U102">
        <v>1</v>
      </c>
      <c r="V102">
        <v>2</v>
      </c>
    </row>
    <row r="103" spans="1:22">
      <c r="A103">
        <v>2025</v>
      </c>
      <c r="B103" t="s">
        <v>312</v>
      </c>
      <c r="C103" t="s">
        <v>106</v>
      </c>
      <c r="D103" t="s">
        <v>114</v>
      </c>
      <c r="E103">
        <v>390</v>
      </c>
      <c r="F103">
        <v>1276</v>
      </c>
      <c r="G103">
        <v>32</v>
      </c>
      <c r="H103">
        <v>132</v>
      </c>
      <c r="I103">
        <v>35</v>
      </c>
      <c r="J103">
        <v>122</v>
      </c>
      <c r="K103">
        <v>56</v>
      </c>
      <c r="L103">
        <v>209</v>
      </c>
      <c r="M103">
        <v>38</v>
      </c>
      <c r="N103">
        <v>120</v>
      </c>
      <c r="O103">
        <v>35</v>
      </c>
      <c r="P103">
        <v>104</v>
      </c>
      <c r="Q103">
        <v>170</v>
      </c>
      <c r="R103">
        <v>523</v>
      </c>
      <c r="S103">
        <v>24</v>
      </c>
      <c r="T103">
        <v>66</v>
      </c>
      <c r="U103">
        <v>7</v>
      </c>
      <c r="V103">
        <v>7</v>
      </c>
    </row>
    <row r="104" spans="1:22">
      <c r="A104">
        <v>2025</v>
      </c>
      <c r="B104" t="s">
        <v>312</v>
      </c>
      <c r="C104" t="s">
        <v>115</v>
      </c>
      <c r="D104" t="s">
        <v>116</v>
      </c>
      <c r="E104">
        <v>441</v>
      </c>
      <c r="F104">
        <v>1461</v>
      </c>
      <c r="G104">
        <v>24</v>
      </c>
      <c r="H104">
        <v>76</v>
      </c>
      <c r="I104">
        <v>55</v>
      </c>
      <c r="J104">
        <v>206</v>
      </c>
      <c r="K104">
        <v>74</v>
      </c>
      <c r="L104">
        <v>264</v>
      </c>
      <c r="M104">
        <v>47</v>
      </c>
      <c r="N104">
        <v>153</v>
      </c>
      <c r="O104">
        <v>52</v>
      </c>
      <c r="P104">
        <v>167</v>
      </c>
      <c r="Q104">
        <v>176</v>
      </c>
      <c r="R104">
        <v>568</v>
      </c>
      <c r="S104">
        <v>13</v>
      </c>
      <c r="T104">
        <v>27</v>
      </c>
      <c r="U104">
        <v>7</v>
      </c>
      <c r="V104">
        <v>10</v>
      </c>
    </row>
    <row r="105" spans="1:22">
      <c r="A105">
        <v>2025</v>
      </c>
      <c r="B105" t="s">
        <v>312</v>
      </c>
      <c r="C105" t="s">
        <v>115</v>
      </c>
      <c r="D105" t="s">
        <v>117</v>
      </c>
      <c r="E105">
        <v>300</v>
      </c>
      <c r="F105">
        <v>879</v>
      </c>
      <c r="G105">
        <v>38</v>
      </c>
      <c r="H105">
        <v>109</v>
      </c>
      <c r="I105">
        <v>55</v>
      </c>
      <c r="J105">
        <v>186</v>
      </c>
      <c r="K105">
        <v>47</v>
      </c>
      <c r="L105">
        <v>142</v>
      </c>
      <c r="M105">
        <v>33</v>
      </c>
      <c r="N105">
        <v>96</v>
      </c>
      <c r="O105">
        <v>32</v>
      </c>
      <c r="P105">
        <v>105</v>
      </c>
      <c r="Q105">
        <v>91</v>
      </c>
      <c r="R105">
        <v>237</v>
      </c>
      <c r="S105">
        <v>4</v>
      </c>
      <c r="T105">
        <v>4</v>
      </c>
      <c r="U105">
        <v>5</v>
      </c>
      <c r="V105">
        <v>12</v>
      </c>
    </row>
    <row r="106" spans="1:22">
      <c r="A106">
        <v>2025</v>
      </c>
      <c r="B106" t="s">
        <v>312</v>
      </c>
      <c r="C106" t="s">
        <v>115</v>
      </c>
      <c r="D106" t="s">
        <v>118</v>
      </c>
      <c r="E106">
        <v>206</v>
      </c>
      <c r="F106">
        <v>685</v>
      </c>
      <c r="G106">
        <v>26</v>
      </c>
      <c r="H106">
        <v>92</v>
      </c>
      <c r="I106">
        <v>30</v>
      </c>
      <c r="J106">
        <v>100</v>
      </c>
      <c r="K106">
        <v>29</v>
      </c>
      <c r="L106">
        <v>112</v>
      </c>
      <c r="M106">
        <v>27</v>
      </c>
      <c r="N106">
        <v>79</v>
      </c>
      <c r="O106">
        <v>29</v>
      </c>
      <c r="P106">
        <v>95</v>
      </c>
      <c r="Q106">
        <v>51</v>
      </c>
      <c r="R106">
        <v>167</v>
      </c>
      <c r="S106">
        <v>14</v>
      </c>
      <c r="T106">
        <v>40</v>
      </c>
      <c r="U106">
        <v>4</v>
      </c>
      <c r="V106">
        <v>5</v>
      </c>
    </row>
    <row r="107" spans="1:22">
      <c r="A107">
        <v>2025</v>
      </c>
      <c r="B107" t="s">
        <v>312</v>
      </c>
      <c r="C107" t="s">
        <v>115</v>
      </c>
      <c r="D107" t="s">
        <v>119</v>
      </c>
      <c r="E107">
        <v>199</v>
      </c>
      <c r="F107">
        <v>632</v>
      </c>
      <c r="G107">
        <v>60</v>
      </c>
      <c r="H107">
        <v>206</v>
      </c>
      <c r="I107">
        <v>37</v>
      </c>
      <c r="J107">
        <v>126</v>
      </c>
      <c r="K107">
        <v>13</v>
      </c>
      <c r="L107">
        <v>48</v>
      </c>
      <c r="M107">
        <v>16</v>
      </c>
      <c r="N107">
        <v>52</v>
      </c>
      <c r="O107">
        <v>11</v>
      </c>
      <c r="P107">
        <v>31</v>
      </c>
      <c r="Q107">
        <v>51</v>
      </c>
      <c r="R107">
        <v>151</v>
      </c>
      <c r="S107">
        <v>11</v>
      </c>
      <c r="T107">
        <v>18</v>
      </c>
      <c r="U107">
        <v>7</v>
      </c>
      <c r="V107">
        <v>4</v>
      </c>
    </row>
    <row r="108" spans="1:22">
      <c r="A108">
        <v>2025</v>
      </c>
      <c r="B108" t="s">
        <v>312</v>
      </c>
      <c r="C108" t="s">
        <v>115</v>
      </c>
      <c r="D108" t="s">
        <v>120</v>
      </c>
      <c r="E108">
        <v>113</v>
      </c>
      <c r="F108">
        <v>370</v>
      </c>
      <c r="G108">
        <v>47</v>
      </c>
      <c r="H108">
        <v>161</v>
      </c>
      <c r="I108">
        <v>19</v>
      </c>
      <c r="J108">
        <v>59</v>
      </c>
      <c r="K108">
        <v>12</v>
      </c>
      <c r="L108">
        <v>42</v>
      </c>
      <c r="M108">
        <v>4</v>
      </c>
      <c r="N108">
        <v>9</v>
      </c>
      <c r="O108">
        <v>6</v>
      </c>
      <c r="P108">
        <v>24</v>
      </c>
      <c r="Q108">
        <v>25</v>
      </c>
      <c r="R108">
        <v>75</v>
      </c>
      <c r="S108">
        <v>0</v>
      </c>
      <c r="T108">
        <v>0</v>
      </c>
      <c r="U108">
        <v>1</v>
      </c>
      <c r="V108">
        <v>8</v>
      </c>
    </row>
    <row r="109" spans="1:22">
      <c r="A109">
        <v>2025</v>
      </c>
      <c r="B109" t="s">
        <v>312</v>
      </c>
      <c r="C109" t="s">
        <v>115</v>
      </c>
      <c r="D109" t="s">
        <v>121</v>
      </c>
      <c r="E109">
        <v>184</v>
      </c>
      <c r="F109">
        <v>646</v>
      </c>
      <c r="G109">
        <v>106</v>
      </c>
      <c r="H109">
        <v>396</v>
      </c>
      <c r="I109">
        <v>37</v>
      </c>
      <c r="J109">
        <v>127</v>
      </c>
      <c r="K109">
        <v>12</v>
      </c>
      <c r="L109">
        <v>39</v>
      </c>
      <c r="M109">
        <v>6</v>
      </c>
      <c r="N109">
        <v>18</v>
      </c>
      <c r="O109">
        <v>4</v>
      </c>
      <c r="P109">
        <v>14</v>
      </c>
      <c r="Q109">
        <v>13</v>
      </c>
      <c r="R109">
        <v>38</v>
      </c>
      <c r="S109">
        <v>6</v>
      </c>
      <c r="T109">
        <v>14</v>
      </c>
      <c r="U109">
        <v>5</v>
      </c>
      <c r="V109">
        <v>6</v>
      </c>
    </row>
    <row r="110" spans="1:22">
      <c r="A110">
        <v>2025</v>
      </c>
      <c r="B110" t="s">
        <v>312</v>
      </c>
      <c r="C110" t="s">
        <v>115</v>
      </c>
      <c r="D110" t="s">
        <v>122</v>
      </c>
      <c r="E110">
        <v>120</v>
      </c>
      <c r="F110">
        <v>415</v>
      </c>
      <c r="G110">
        <v>33</v>
      </c>
      <c r="H110">
        <v>127</v>
      </c>
      <c r="I110">
        <v>32</v>
      </c>
      <c r="J110">
        <v>121</v>
      </c>
      <c r="K110">
        <v>17</v>
      </c>
      <c r="L110">
        <v>52</v>
      </c>
      <c r="M110">
        <v>8</v>
      </c>
      <c r="N110">
        <v>23</v>
      </c>
      <c r="O110">
        <v>7</v>
      </c>
      <c r="P110">
        <v>24</v>
      </c>
      <c r="Q110">
        <v>23</v>
      </c>
      <c r="R110">
        <v>68</v>
      </c>
      <c r="S110">
        <v>0</v>
      </c>
      <c r="T110">
        <v>0</v>
      </c>
      <c r="U110">
        <v>1</v>
      </c>
      <c r="V110">
        <v>2</v>
      </c>
    </row>
    <row r="111" spans="1:22">
      <c r="A111">
        <v>2025</v>
      </c>
      <c r="B111" t="s">
        <v>312</v>
      </c>
      <c r="C111" t="s">
        <v>115</v>
      </c>
      <c r="D111" t="s">
        <v>123</v>
      </c>
      <c r="E111">
        <v>169</v>
      </c>
      <c r="F111">
        <v>580</v>
      </c>
      <c r="G111">
        <v>45</v>
      </c>
      <c r="H111">
        <v>170</v>
      </c>
      <c r="I111">
        <v>34</v>
      </c>
      <c r="J111">
        <v>118</v>
      </c>
      <c r="K111">
        <v>24</v>
      </c>
      <c r="L111">
        <v>87</v>
      </c>
      <c r="M111">
        <v>13</v>
      </c>
      <c r="N111">
        <v>39</v>
      </c>
      <c r="O111">
        <v>12</v>
      </c>
      <c r="P111">
        <v>34</v>
      </c>
      <c r="Q111">
        <v>39</v>
      </c>
      <c r="R111">
        <v>126</v>
      </c>
      <c r="S111">
        <v>2</v>
      </c>
      <c r="T111">
        <v>6</v>
      </c>
      <c r="U111">
        <v>2</v>
      </c>
      <c r="V111">
        <v>4</v>
      </c>
    </row>
    <row r="112" spans="1:22">
      <c r="A112">
        <v>2025</v>
      </c>
      <c r="B112" t="s">
        <v>312</v>
      </c>
      <c r="C112" t="s">
        <v>115</v>
      </c>
      <c r="D112" t="s">
        <v>124</v>
      </c>
      <c r="E112">
        <v>379</v>
      </c>
      <c r="F112">
        <v>1272</v>
      </c>
      <c r="G112">
        <v>73</v>
      </c>
      <c r="H112">
        <v>258</v>
      </c>
      <c r="I112">
        <v>41</v>
      </c>
      <c r="J112">
        <v>161</v>
      </c>
      <c r="K112">
        <v>47</v>
      </c>
      <c r="L112">
        <v>155</v>
      </c>
      <c r="M112">
        <v>45</v>
      </c>
      <c r="N112">
        <v>145</v>
      </c>
      <c r="O112">
        <v>27</v>
      </c>
      <c r="P112">
        <v>83</v>
      </c>
      <c r="Q112">
        <v>128</v>
      </c>
      <c r="R112">
        <v>432</v>
      </c>
      <c r="S112">
        <v>18</v>
      </c>
      <c r="T112">
        <v>38</v>
      </c>
      <c r="U112">
        <v>9</v>
      </c>
      <c r="V112">
        <v>12</v>
      </c>
    </row>
    <row r="113" spans="1:22">
      <c r="A113">
        <v>2025</v>
      </c>
      <c r="B113" t="s">
        <v>312</v>
      </c>
      <c r="C113" t="s">
        <v>115</v>
      </c>
      <c r="D113" t="s">
        <v>125</v>
      </c>
      <c r="E113">
        <v>81</v>
      </c>
      <c r="F113">
        <v>289</v>
      </c>
      <c r="G113">
        <v>9</v>
      </c>
      <c r="H113">
        <v>40</v>
      </c>
      <c r="I113">
        <v>18</v>
      </c>
      <c r="J113">
        <v>66</v>
      </c>
      <c r="K113">
        <v>15</v>
      </c>
      <c r="L113">
        <v>58</v>
      </c>
      <c r="M113">
        <v>8</v>
      </c>
      <c r="N113">
        <v>28</v>
      </c>
      <c r="O113">
        <v>2</v>
      </c>
      <c r="P113">
        <v>5</v>
      </c>
      <c r="Q113">
        <v>27</v>
      </c>
      <c r="R113">
        <v>90</v>
      </c>
      <c r="S113">
        <v>2</v>
      </c>
      <c r="T113">
        <v>2</v>
      </c>
      <c r="U113">
        <v>3</v>
      </c>
      <c r="V113">
        <v>3</v>
      </c>
    </row>
    <row r="114" spans="1:22">
      <c r="A114">
        <v>2025</v>
      </c>
      <c r="B114" t="s">
        <v>312</v>
      </c>
      <c r="C114" t="s">
        <v>115</v>
      </c>
      <c r="D114" t="s">
        <v>126</v>
      </c>
      <c r="E114">
        <v>126</v>
      </c>
      <c r="F114">
        <v>446</v>
      </c>
      <c r="G114">
        <v>21</v>
      </c>
      <c r="H114">
        <v>85</v>
      </c>
      <c r="I114">
        <v>15</v>
      </c>
      <c r="J114">
        <v>60</v>
      </c>
      <c r="K114">
        <v>22</v>
      </c>
      <c r="L114">
        <v>75</v>
      </c>
      <c r="M114">
        <v>15</v>
      </c>
      <c r="N114">
        <v>65</v>
      </c>
      <c r="O114">
        <v>11</v>
      </c>
      <c r="P114">
        <v>32</v>
      </c>
      <c r="Q114">
        <v>40</v>
      </c>
      <c r="R114">
        <v>127</v>
      </c>
      <c r="S114">
        <v>2</v>
      </c>
      <c r="T114">
        <v>2</v>
      </c>
      <c r="U114">
        <v>2</v>
      </c>
      <c r="V114">
        <v>3</v>
      </c>
    </row>
    <row r="115" spans="1:22">
      <c r="A115">
        <v>2025</v>
      </c>
      <c r="B115" t="s">
        <v>312</v>
      </c>
      <c r="C115" t="s">
        <v>115</v>
      </c>
      <c r="D115" t="s">
        <v>127</v>
      </c>
      <c r="E115">
        <v>161</v>
      </c>
      <c r="F115">
        <v>525</v>
      </c>
      <c r="G115">
        <v>55</v>
      </c>
      <c r="H115">
        <v>190</v>
      </c>
      <c r="I115">
        <v>27</v>
      </c>
      <c r="J115">
        <v>106</v>
      </c>
      <c r="K115">
        <v>24</v>
      </c>
      <c r="L115">
        <v>81</v>
      </c>
      <c r="M115">
        <v>14</v>
      </c>
      <c r="N115">
        <v>46</v>
      </c>
      <c r="O115">
        <v>9</v>
      </c>
      <c r="P115">
        <v>26</v>
      </c>
      <c r="Q115">
        <v>27</v>
      </c>
      <c r="R115">
        <v>70</v>
      </c>
      <c r="S115">
        <v>5</v>
      </c>
      <c r="T115">
        <v>6</v>
      </c>
      <c r="U115">
        <v>6</v>
      </c>
      <c r="V115">
        <v>6</v>
      </c>
    </row>
    <row r="116" spans="1:22">
      <c r="A116">
        <v>2025</v>
      </c>
      <c r="B116" t="s">
        <v>312</v>
      </c>
      <c r="C116" t="s">
        <v>115</v>
      </c>
      <c r="D116" t="s">
        <v>128</v>
      </c>
      <c r="E116">
        <v>140</v>
      </c>
      <c r="F116">
        <v>444</v>
      </c>
      <c r="G116">
        <v>41</v>
      </c>
      <c r="H116">
        <v>153</v>
      </c>
      <c r="I116">
        <v>24</v>
      </c>
      <c r="J116">
        <v>96</v>
      </c>
      <c r="K116">
        <v>24</v>
      </c>
      <c r="L116">
        <v>70</v>
      </c>
      <c r="M116">
        <v>13</v>
      </c>
      <c r="N116">
        <v>42</v>
      </c>
      <c r="O116">
        <v>9</v>
      </c>
      <c r="P116">
        <v>27</v>
      </c>
      <c r="Q116">
        <v>21</v>
      </c>
      <c r="R116">
        <v>46</v>
      </c>
      <c r="S116">
        <v>8</v>
      </c>
      <c r="T116">
        <v>10</v>
      </c>
      <c r="U116">
        <v>3</v>
      </c>
      <c r="V116">
        <v>3</v>
      </c>
    </row>
    <row r="117" spans="1:22">
      <c r="A117">
        <v>2025</v>
      </c>
      <c r="B117" t="s">
        <v>312</v>
      </c>
      <c r="C117" t="s">
        <v>115</v>
      </c>
      <c r="D117" t="s">
        <v>129</v>
      </c>
      <c r="E117">
        <v>117</v>
      </c>
      <c r="F117">
        <v>377</v>
      </c>
      <c r="G117">
        <v>19</v>
      </c>
      <c r="H117">
        <v>62</v>
      </c>
      <c r="I117">
        <v>19</v>
      </c>
      <c r="J117">
        <v>74</v>
      </c>
      <c r="K117">
        <v>21</v>
      </c>
      <c r="L117">
        <v>65</v>
      </c>
      <c r="M117">
        <v>9</v>
      </c>
      <c r="N117">
        <v>29</v>
      </c>
      <c r="O117">
        <v>12</v>
      </c>
      <c r="P117">
        <v>32</v>
      </c>
      <c r="Q117">
        <v>35</v>
      </c>
      <c r="R117">
        <v>113</v>
      </c>
      <c r="S117">
        <v>2</v>
      </c>
      <c r="T117">
        <v>2</v>
      </c>
      <c r="U117">
        <v>1</v>
      </c>
      <c r="V117">
        <v>1</v>
      </c>
    </row>
    <row r="118" spans="1:22">
      <c r="A118">
        <v>2025</v>
      </c>
      <c r="B118" t="s">
        <v>312</v>
      </c>
      <c r="C118" t="s">
        <v>115</v>
      </c>
      <c r="D118" t="s">
        <v>130</v>
      </c>
      <c r="E118">
        <v>103</v>
      </c>
      <c r="F118">
        <v>386</v>
      </c>
      <c r="G118">
        <v>39</v>
      </c>
      <c r="H118">
        <v>174</v>
      </c>
      <c r="I118">
        <v>20</v>
      </c>
      <c r="J118">
        <v>78</v>
      </c>
      <c r="K118">
        <v>14</v>
      </c>
      <c r="L118">
        <v>49</v>
      </c>
      <c r="M118">
        <v>6</v>
      </c>
      <c r="N118">
        <v>23</v>
      </c>
      <c r="O118">
        <v>9</v>
      </c>
      <c r="P118">
        <v>24</v>
      </c>
      <c r="Q118">
        <v>10</v>
      </c>
      <c r="R118">
        <v>30</v>
      </c>
      <c r="S118">
        <v>5</v>
      </c>
      <c r="T118">
        <v>8</v>
      </c>
      <c r="U118">
        <v>1</v>
      </c>
      <c r="V118">
        <v>5</v>
      </c>
    </row>
    <row r="119" spans="1:22">
      <c r="A119">
        <v>2025</v>
      </c>
      <c r="B119" t="s">
        <v>312</v>
      </c>
      <c r="C119" t="s">
        <v>115</v>
      </c>
      <c r="D119" t="s">
        <v>131</v>
      </c>
      <c r="E119">
        <v>48</v>
      </c>
      <c r="F119">
        <v>152</v>
      </c>
      <c r="G119">
        <v>10</v>
      </c>
      <c r="H119">
        <v>41</v>
      </c>
      <c r="I119">
        <v>3</v>
      </c>
      <c r="J119">
        <v>10</v>
      </c>
      <c r="K119">
        <v>9</v>
      </c>
      <c r="L119">
        <v>31</v>
      </c>
      <c r="M119">
        <v>1</v>
      </c>
      <c r="N119">
        <v>1</v>
      </c>
      <c r="O119">
        <v>4</v>
      </c>
      <c r="P119">
        <v>11</v>
      </c>
      <c r="Q119">
        <v>16</v>
      </c>
      <c r="R119">
        <v>51</v>
      </c>
      <c r="S119">
        <v>5</v>
      </c>
      <c r="T119">
        <v>7</v>
      </c>
      <c r="U119">
        <v>0</v>
      </c>
      <c r="V119">
        <v>1</v>
      </c>
    </row>
    <row r="120" spans="1:22">
      <c r="A120">
        <v>2025</v>
      </c>
      <c r="B120" t="s">
        <v>312</v>
      </c>
      <c r="C120" t="s">
        <v>115</v>
      </c>
      <c r="D120" t="s">
        <v>132</v>
      </c>
      <c r="E120">
        <v>121</v>
      </c>
      <c r="F120">
        <v>400</v>
      </c>
      <c r="G120">
        <v>53</v>
      </c>
      <c r="H120">
        <v>191</v>
      </c>
      <c r="I120">
        <v>21</v>
      </c>
      <c r="J120">
        <v>80</v>
      </c>
      <c r="K120">
        <v>18</v>
      </c>
      <c r="L120">
        <v>57</v>
      </c>
      <c r="M120">
        <v>9</v>
      </c>
      <c r="N120">
        <v>25</v>
      </c>
      <c r="O120">
        <v>6</v>
      </c>
      <c r="P120">
        <v>19</v>
      </c>
      <c r="Q120">
        <v>11</v>
      </c>
      <c r="R120">
        <v>25</v>
      </c>
      <c r="S120">
        <v>3</v>
      </c>
      <c r="T120">
        <v>3</v>
      </c>
      <c r="U120">
        <v>1</v>
      </c>
      <c r="V120">
        <v>1</v>
      </c>
    </row>
    <row r="121" spans="1:22">
      <c r="A121">
        <v>2025</v>
      </c>
      <c r="B121" t="s">
        <v>312</v>
      </c>
      <c r="C121" t="s">
        <v>115</v>
      </c>
      <c r="D121" t="s">
        <v>133</v>
      </c>
      <c r="E121">
        <v>85</v>
      </c>
      <c r="F121">
        <v>287</v>
      </c>
      <c r="G121">
        <v>6</v>
      </c>
      <c r="H121">
        <v>29</v>
      </c>
      <c r="I121">
        <v>15</v>
      </c>
      <c r="J121">
        <v>63</v>
      </c>
      <c r="K121">
        <v>18</v>
      </c>
      <c r="L121">
        <v>53</v>
      </c>
      <c r="M121">
        <v>10</v>
      </c>
      <c r="N121">
        <v>36</v>
      </c>
      <c r="O121">
        <v>4</v>
      </c>
      <c r="P121">
        <v>10</v>
      </c>
      <c r="Q121">
        <v>31</v>
      </c>
      <c r="R121">
        <v>93</v>
      </c>
      <c r="S121">
        <v>1</v>
      </c>
      <c r="T121">
        <v>3</v>
      </c>
      <c r="U121">
        <v>1</v>
      </c>
      <c r="V121">
        <v>2</v>
      </c>
    </row>
    <row r="122" spans="1:22">
      <c r="A122">
        <v>2025</v>
      </c>
      <c r="B122" t="s">
        <v>312</v>
      </c>
      <c r="C122" t="s">
        <v>115</v>
      </c>
      <c r="D122" t="s">
        <v>134</v>
      </c>
      <c r="E122">
        <v>77</v>
      </c>
      <c r="F122">
        <v>253</v>
      </c>
      <c r="G122">
        <v>30</v>
      </c>
      <c r="H122">
        <v>112</v>
      </c>
      <c r="I122">
        <v>30</v>
      </c>
      <c r="J122">
        <v>94</v>
      </c>
      <c r="K122">
        <v>3</v>
      </c>
      <c r="L122">
        <v>11</v>
      </c>
      <c r="M122">
        <v>1</v>
      </c>
      <c r="N122">
        <v>3</v>
      </c>
      <c r="O122">
        <v>5</v>
      </c>
      <c r="P122">
        <v>14</v>
      </c>
      <c r="Q122">
        <v>6</v>
      </c>
      <c r="R122">
        <v>15</v>
      </c>
      <c r="S122">
        <v>2</v>
      </c>
      <c r="T122">
        <v>4</v>
      </c>
      <c r="U122">
        <v>1</v>
      </c>
      <c r="V122">
        <v>2</v>
      </c>
    </row>
    <row r="123" spans="1:22">
      <c r="A123">
        <v>2025</v>
      </c>
      <c r="B123" t="s">
        <v>312</v>
      </c>
      <c r="C123" t="s">
        <v>115</v>
      </c>
      <c r="D123" t="s">
        <v>135</v>
      </c>
      <c r="E123">
        <v>91</v>
      </c>
      <c r="F123">
        <v>306</v>
      </c>
      <c r="G123">
        <v>31</v>
      </c>
      <c r="H123">
        <v>112</v>
      </c>
      <c r="I123">
        <v>15</v>
      </c>
      <c r="J123">
        <v>52</v>
      </c>
      <c r="K123">
        <v>10</v>
      </c>
      <c r="L123">
        <v>34</v>
      </c>
      <c r="M123">
        <v>9</v>
      </c>
      <c r="N123">
        <v>27</v>
      </c>
      <c r="O123">
        <v>3</v>
      </c>
      <c r="P123">
        <v>12</v>
      </c>
      <c r="Q123">
        <v>20</v>
      </c>
      <c r="R123">
        <v>65</v>
      </c>
      <c r="S123">
        <v>3</v>
      </c>
      <c r="T123">
        <v>4</v>
      </c>
      <c r="U123">
        <v>1</v>
      </c>
      <c r="V123">
        <v>2</v>
      </c>
    </row>
    <row r="124" spans="1:22">
      <c r="A124">
        <v>2025</v>
      </c>
      <c r="B124" t="s">
        <v>312</v>
      </c>
      <c r="C124" t="s">
        <v>115</v>
      </c>
      <c r="D124" t="s">
        <v>136</v>
      </c>
      <c r="E124">
        <v>80</v>
      </c>
      <c r="F124">
        <v>280</v>
      </c>
      <c r="G124">
        <v>21</v>
      </c>
      <c r="H124">
        <v>79</v>
      </c>
      <c r="I124">
        <v>12</v>
      </c>
      <c r="J124">
        <v>40</v>
      </c>
      <c r="K124">
        <v>14</v>
      </c>
      <c r="L124">
        <v>53</v>
      </c>
      <c r="M124">
        <v>8</v>
      </c>
      <c r="N124">
        <v>30</v>
      </c>
      <c r="O124">
        <v>9</v>
      </c>
      <c r="P124">
        <v>32</v>
      </c>
      <c r="Q124">
        <v>15</v>
      </c>
      <c r="R124">
        <v>45</v>
      </c>
      <c r="S124">
        <v>1</v>
      </c>
      <c r="T124">
        <v>1</v>
      </c>
      <c r="U124">
        <v>1</v>
      </c>
      <c r="V124">
        <v>1</v>
      </c>
    </row>
    <row r="125" spans="1:22">
      <c r="A125">
        <v>2025</v>
      </c>
      <c r="B125" t="s">
        <v>312</v>
      </c>
      <c r="C125" t="s">
        <v>115</v>
      </c>
      <c r="D125" t="s">
        <v>137</v>
      </c>
      <c r="E125">
        <v>187</v>
      </c>
      <c r="F125">
        <v>645</v>
      </c>
      <c r="G125">
        <v>24</v>
      </c>
      <c r="H125">
        <v>73</v>
      </c>
      <c r="I125">
        <v>20</v>
      </c>
      <c r="J125">
        <v>81</v>
      </c>
      <c r="K125">
        <v>40</v>
      </c>
      <c r="L125">
        <v>154</v>
      </c>
      <c r="M125">
        <v>21</v>
      </c>
      <c r="N125">
        <v>82</v>
      </c>
      <c r="O125">
        <v>20</v>
      </c>
      <c r="P125">
        <v>64</v>
      </c>
      <c r="Q125">
        <v>54</v>
      </c>
      <c r="R125">
        <v>182</v>
      </c>
      <c r="S125">
        <v>8</v>
      </c>
      <c r="T125">
        <v>9</v>
      </c>
      <c r="U125">
        <v>3</v>
      </c>
      <c r="V125">
        <v>4</v>
      </c>
    </row>
    <row r="126" spans="1:22">
      <c r="A126">
        <v>2025</v>
      </c>
      <c r="B126" t="s">
        <v>312</v>
      </c>
      <c r="C126" t="s">
        <v>115</v>
      </c>
      <c r="D126" t="s">
        <v>138</v>
      </c>
      <c r="E126">
        <v>41</v>
      </c>
      <c r="F126">
        <v>121</v>
      </c>
      <c r="G126">
        <v>6</v>
      </c>
      <c r="H126">
        <v>23</v>
      </c>
      <c r="I126">
        <v>8</v>
      </c>
      <c r="J126">
        <v>26</v>
      </c>
      <c r="K126">
        <v>5</v>
      </c>
      <c r="L126">
        <v>17</v>
      </c>
      <c r="M126">
        <v>3</v>
      </c>
      <c r="N126">
        <v>8</v>
      </c>
      <c r="O126">
        <v>5</v>
      </c>
      <c r="P126">
        <v>16</v>
      </c>
      <c r="Q126">
        <v>11</v>
      </c>
      <c r="R126">
        <v>28</v>
      </c>
      <c r="S126">
        <v>3</v>
      </c>
      <c r="T126">
        <v>3</v>
      </c>
      <c r="U126">
        <v>0</v>
      </c>
      <c r="V126">
        <v>1</v>
      </c>
    </row>
    <row r="127" spans="1:22">
      <c r="A127">
        <v>2025</v>
      </c>
      <c r="B127" t="s">
        <v>312</v>
      </c>
      <c r="C127" t="s">
        <v>115</v>
      </c>
      <c r="D127" t="s">
        <v>139</v>
      </c>
      <c r="E127">
        <v>70</v>
      </c>
      <c r="F127">
        <v>204</v>
      </c>
      <c r="G127">
        <v>15</v>
      </c>
      <c r="H127">
        <v>47</v>
      </c>
      <c r="I127">
        <v>11</v>
      </c>
      <c r="J127">
        <v>38</v>
      </c>
      <c r="K127">
        <v>4</v>
      </c>
      <c r="L127">
        <v>15</v>
      </c>
      <c r="M127">
        <v>3</v>
      </c>
      <c r="N127">
        <v>10</v>
      </c>
      <c r="O127">
        <v>6</v>
      </c>
      <c r="P127">
        <v>14</v>
      </c>
      <c r="Q127">
        <v>30</v>
      </c>
      <c r="R127">
        <v>79</v>
      </c>
      <c r="S127">
        <v>1</v>
      </c>
      <c r="T127">
        <v>1</v>
      </c>
      <c r="U127">
        <v>4</v>
      </c>
      <c r="V127">
        <v>7</v>
      </c>
    </row>
    <row r="128" spans="1:22">
      <c r="A128">
        <v>2025</v>
      </c>
      <c r="B128" t="s">
        <v>312</v>
      </c>
      <c r="C128" t="s">
        <v>140</v>
      </c>
      <c r="D128" t="s">
        <v>141</v>
      </c>
      <c r="E128">
        <v>4853</v>
      </c>
      <c r="F128">
        <v>17682</v>
      </c>
      <c r="G128">
        <v>296</v>
      </c>
      <c r="H128">
        <v>1082</v>
      </c>
      <c r="I128">
        <v>324</v>
      </c>
      <c r="J128">
        <v>1223</v>
      </c>
      <c r="K128">
        <v>272</v>
      </c>
      <c r="L128">
        <v>1050</v>
      </c>
      <c r="M128">
        <v>311</v>
      </c>
      <c r="N128">
        <v>1293</v>
      </c>
      <c r="O128">
        <v>375</v>
      </c>
      <c r="P128">
        <v>1451</v>
      </c>
      <c r="Q128">
        <v>2391</v>
      </c>
      <c r="R128">
        <v>8667</v>
      </c>
      <c r="S128">
        <v>884</v>
      </c>
      <c r="T128">
        <v>2916</v>
      </c>
      <c r="U128">
        <v>69</v>
      </c>
      <c r="V128">
        <v>57</v>
      </c>
    </row>
    <row r="129" spans="1:22">
      <c r="A129">
        <v>2025</v>
      </c>
      <c r="B129" t="s">
        <v>312</v>
      </c>
      <c r="C129" t="s">
        <v>140</v>
      </c>
      <c r="D129" t="s">
        <v>142</v>
      </c>
      <c r="E129">
        <v>3087</v>
      </c>
      <c r="F129">
        <v>10800</v>
      </c>
      <c r="G129">
        <v>244</v>
      </c>
      <c r="H129">
        <v>1023</v>
      </c>
      <c r="I129">
        <v>218</v>
      </c>
      <c r="J129">
        <v>874</v>
      </c>
      <c r="K129">
        <v>202</v>
      </c>
      <c r="L129">
        <v>749</v>
      </c>
      <c r="M129">
        <v>208</v>
      </c>
      <c r="N129">
        <v>833</v>
      </c>
      <c r="O129">
        <v>285</v>
      </c>
      <c r="P129">
        <v>1077</v>
      </c>
      <c r="Q129">
        <v>1646</v>
      </c>
      <c r="R129">
        <v>5575</v>
      </c>
      <c r="S129">
        <v>284</v>
      </c>
      <c r="T129">
        <v>669</v>
      </c>
      <c r="U129">
        <v>60</v>
      </c>
      <c r="V129">
        <v>43</v>
      </c>
    </row>
    <row r="130" spans="1:22">
      <c r="A130">
        <v>2025</v>
      </c>
      <c r="B130" t="s">
        <v>312</v>
      </c>
      <c r="C130" t="s">
        <v>140</v>
      </c>
      <c r="D130" t="s">
        <v>143</v>
      </c>
      <c r="E130">
        <v>1400</v>
      </c>
      <c r="F130">
        <v>4579</v>
      </c>
      <c r="G130">
        <v>89</v>
      </c>
      <c r="H130">
        <v>350</v>
      </c>
      <c r="I130">
        <v>82</v>
      </c>
      <c r="J130">
        <v>317</v>
      </c>
      <c r="K130">
        <v>76</v>
      </c>
      <c r="L130">
        <v>250</v>
      </c>
      <c r="M130">
        <v>100</v>
      </c>
      <c r="N130">
        <v>339</v>
      </c>
      <c r="O130">
        <v>110</v>
      </c>
      <c r="P130">
        <v>380</v>
      </c>
      <c r="Q130">
        <v>826</v>
      </c>
      <c r="R130">
        <v>2663</v>
      </c>
      <c r="S130">
        <v>117</v>
      </c>
      <c r="T130">
        <v>280</v>
      </c>
      <c r="U130">
        <v>35</v>
      </c>
      <c r="V130">
        <v>20</v>
      </c>
    </row>
    <row r="131" spans="1:22">
      <c r="A131">
        <v>2025</v>
      </c>
      <c r="B131" t="s">
        <v>312</v>
      </c>
      <c r="C131" t="s">
        <v>140</v>
      </c>
      <c r="D131" t="s">
        <v>144</v>
      </c>
      <c r="E131">
        <v>826</v>
      </c>
      <c r="F131">
        <v>2545</v>
      </c>
      <c r="G131">
        <v>28</v>
      </c>
      <c r="H131">
        <v>78</v>
      </c>
      <c r="I131">
        <v>31</v>
      </c>
      <c r="J131">
        <v>110</v>
      </c>
      <c r="K131">
        <v>58</v>
      </c>
      <c r="L131">
        <v>201</v>
      </c>
      <c r="M131">
        <v>58</v>
      </c>
      <c r="N131">
        <v>193</v>
      </c>
      <c r="O131">
        <v>54</v>
      </c>
      <c r="P131">
        <v>202</v>
      </c>
      <c r="Q131">
        <v>572</v>
      </c>
      <c r="R131">
        <v>1712</v>
      </c>
      <c r="S131">
        <v>25</v>
      </c>
      <c r="T131">
        <v>49</v>
      </c>
      <c r="U131">
        <v>15</v>
      </c>
      <c r="V131">
        <v>9</v>
      </c>
    </row>
    <row r="132" spans="1:22">
      <c r="A132">
        <v>2025</v>
      </c>
      <c r="B132" t="s">
        <v>312</v>
      </c>
      <c r="C132" t="s">
        <v>140</v>
      </c>
      <c r="D132" t="s">
        <v>145</v>
      </c>
      <c r="E132">
        <v>835</v>
      </c>
      <c r="F132">
        <v>2790</v>
      </c>
      <c r="G132">
        <v>62</v>
      </c>
      <c r="H132">
        <v>266</v>
      </c>
      <c r="I132">
        <v>63</v>
      </c>
      <c r="J132">
        <v>252</v>
      </c>
      <c r="K132">
        <v>69</v>
      </c>
      <c r="L132">
        <v>258</v>
      </c>
      <c r="M132">
        <v>61</v>
      </c>
      <c r="N132">
        <v>208</v>
      </c>
      <c r="O132">
        <v>89</v>
      </c>
      <c r="P132">
        <v>318</v>
      </c>
      <c r="Q132">
        <v>434</v>
      </c>
      <c r="R132">
        <v>1361</v>
      </c>
      <c r="S132">
        <v>57</v>
      </c>
      <c r="T132">
        <v>127</v>
      </c>
      <c r="U132">
        <v>19</v>
      </c>
      <c r="V132">
        <v>10</v>
      </c>
    </row>
    <row r="133" spans="1:22">
      <c r="A133">
        <v>2025</v>
      </c>
      <c r="B133" t="s">
        <v>312</v>
      </c>
      <c r="C133" t="s">
        <v>140</v>
      </c>
      <c r="D133" t="s">
        <v>146</v>
      </c>
      <c r="E133">
        <v>834</v>
      </c>
      <c r="F133">
        <v>2649</v>
      </c>
      <c r="G133">
        <v>18</v>
      </c>
      <c r="H133">
        <v>54</v>
      </c>
      <c r="I133">
        <v>42</v>
      </c>
      <c r="J133">
        <v>154</v>
      </c>
      <c r="K133">
        <v>48</v>
      </c>
      <c r="L133">
        <v>188</v>
      </c>
      <c r="M133">
        <v>42</v>
      </c>
      <c r="N133">
        <v>137</v>
      </c>
      <c r="O133">
        <v>54</v>
      </c>
      <c r="P133">
        <v>173</v>
      </c>
      <c r="Q133">
        <v>586</v>
      </c>
      <c r="R133">
        <v>1845</v>
      </c>
      <c r="S133">
        <v>44</v>
      </c>
      <c r="T133">
        <v>98</v>
      </c>
      <c r="U133">
        <v>13</v>
      </c>
      <c r="V133">
        <v>13</v>
      </c>
    </row>
    <row r="134" spans="1:22">
      <c r="A134">
        <v>2025</v>
      </c>
      <c r="B134" t="s">
        <v>312</v>
      </c>
      <c r="C134" t="s">
        <v>140</v>
      </c>
      <c r="D134" t="s">
        <v>147</v>
      </c>
      <c r="E134">
        <v>1051</v>
      </c>
      <c r="F134">
        <v>3501</v>
      </c>
      <c r="G134">
        <v>63</v>
      </c>
      <c r="H134">
        <v>263</v>
      </c>
      <c r="I134">
        <v>52</v>
      </c>
      <c r="J134">
        <v>221</v>
      </c>
      <c r="K134">
        <v>65</v>
      </c>
      <c r="L134">
        <v>246</v>
      </c>
      <c r="M134">
        <v>96</v>
      </c>
      <c r="N134">
        <v>329</v>
      </c>
      <c r="O134">
        <v>71</v>
      </c>
      <c r="P134">
        <v>239</v>
      </c>
      <c r="Q134">
        <v>605</v>
      </c>
      <c r="R134">
        <v>2000</v>
      </c>
      <c r="S134">
        <v>99</v>
      </c>
      <c r="T134">
        <v>203</v>
      </c>
      <c r="U134">
        <v>16</v>
      </c>
      <c r="V134">
        <v>7</v>
      </c>
    </row>
    <row r="135" spans="1:22">
      <c r="A135">
        <v>2025</v>
      </c>
      <c r="B135" t="s">
        <v>312</v>
      </c>
      <c r="C135" t="s">
        <v>140</v>
      </c>
      <c r="D135" t="s">
        <v>148</v>
      </c>
      <c r="E135">
        <v>1477</v>
      </c>
      <c r="F135">
        <v>4763</v>
      </c>
      <c r="G135">
        <v>56</v>
      </c>
      <c r="H135">
        <v>209</v>
      </c>
      <c r="I135">
        <v>64</v>
      </c>
      <c r="J135">
        <v>241</v>
      </c>
      <c r="K135">
        <v>85</v>
      </c>
      <c r="L135">
        <v>334</v>
      </c>
      <c r="M135">
        <v>109</v>
      </c>
      <c r="N135">
        <v>350</v>
      </c>
      <c r="O135">
        <v>129</v>
      </c>
      <c r="P135">
        <v>441</v>
      </c>
      <c r="Q135">
        <v>946</v>
      </c>
      <c r="R135">
        <v>2967</v>
      </c>
      <c r="S135">
        <v>88</v>
      </c>
      <c r="T135">
        <v>221</v>
      </c>
      <c r="U135">
        <v>26</v>
      </c>
      <c r="V135">
        <v>20</v>
      </c>
    </row>
    <row r="136" spans="1:22">
      <c r="A136">
        <v>2025</v>
      </c>
      <c r="B136" t="s">
        <v>312</v>
      </c>
      <c r="C136" t="s">
        <v>140</v>
      </c>
      <c r="D136" t="s">
        <v>149</v>
      </c>
      <c r="E136">
        <v>926</v>
      </c>
      <c r="F136">
        <v>3042</v>
      </c>
      <c r="G136">
        <v>45</v>
      </c>
      <c r="H136">
        <v>138</v>
      </c>
      <c r="I136">
        <v>48</v>
      </c>
      <c r="J136">
        <v>167</v>
      </c>
      <c r="K136">
        <v>64</v>
      </c>
      <c r="L136">
        <v>214</v>
      </c>
      <c r="M136">
        <v>61</v>
      </c>
      <c r="N136">
        <v>224</v>
      </c>
      <c r="O136">
        <v>88</v>
      </c>
      <c r="P136">
        <v>304</v>
      </c>
      <c r="Q136">
        <v>574</v>
      </c>
      <c r="R136">
        <v>1872</v>
      </c>
      <c r="S136">
        <v>46</v>
      </c>
      <c r="T136">
        <v>123</v>
      </c>
      <c r="U136">
        <v>14</v>
      </c>
      <c r="V136">
        <v>14</v>
      </c>
    </row>
    <row r="137" spans="1:22">
      <c r="A137">
        <v>2025</v>
      </c>
      <c r="B137" t="s">
        <v>312</v>
      </c>
      <c r="C137" t="s">
        <v>140</v>
      </c>
      <c r="D137" t="s">
        <v>150</v>
      </c>
      <c r="E137">
        <v>1227</v>
      </c>
      <c r="F137">
        <v>3864</v>
      </c>
      <c r="G137">
        <v>35</v>
      </c>
      <c r="H137">
        <v>111</v>
      </c>
      <c r="I137">
        <v>52</v>
      </c>
      <c r="J137">
        <v>163</v>
      </c>
      <c r="K137">
        <v>56</v>
      </c>
      <c r="L137">
        <v>201</v>
      </c>
      <c r="M137">
        <v>68</v>
      </c>
      <c r="N137">
        <v>252</v>
      </c>
      <c r="O137">
        <v>103</v>
      </c>
      <c r="P137">
        <v>378</v>
      </c>
      <c r="Q137">
        <v>822</v>
      </c>
      <c r="R137">
        <v>2556</v>
      </c>
      <c r="S137">
        <v>91</v>
      </c>
      <c r="T137">
        <v>203</v>
      </c>
      <c r="U137">
        <v>40</v>
      </c>
      <c r="V137">
        <v>18</v>
      </c>
    </row>
    <row r="138" spans="1:22">
      <c r="A138">
        <v>2025</v>
      </c>
      <c r="B138" t="s">
        <v>312</v>
      </c>
      <c r="C138" t="s">
        <v>140</v>
      </c>
      <c r="D138" t="s">
        <v>151</v>
      </c>
      <c r="E138">
        <v>1189</v>
      </c>
      <c r="F138">
        <v>3827</v>
      </c>
      <c r="G138">
        <v>60</v>
      </c>
      <c r="H138">
        <v>241</v>
      </c>
      <c r="I138">
        <v>78</v>
      </c>
      <c r="J138">
        <v>300</v>
      </c>
      <c r="K138">
        <v>78</v>
      </c>
      <c r="L138">
        <v>297</v>
      </c>
      <c r="M138">
        <v>69</v>
      </c>
      <c r="N138">
        <v>234</v>
      </c>
      <c r="O138">
        <v>85</v>
      </c>
      <c r="P138">
        <v>279</v>
      </c>
      <c r="Q138">
        <v>769</v>
      </c>
      <c r="R138">
        <v>2386</v>
      </c>
      <c r="S138">
        <v>50</v>
      </c>
      <c r="T138">
        <v>90</v>
      </c>
      <c r="U138">
        <v>22</v>
      </c>
      <c r="V138">
        <v>19</v>
      </c>
    </row>
    <row r="139" spans="1:22">
      <c r="A139">
        <v>2025</v>
      </c>
      <c r="B139" t="s">
        <v>312</v>
      </c>
      <c r="C139" t="s">
        <v>140</v>
      </c>
      <c r="D139" t="s">
        <v>152</v>
      </c>
      <c r="E139">
        <v>509</v>
      </c>
      <c r="F139">
        <v>1629</v>
      </c>
      <c r="G139">
        <v>25</v>
      </c>
      <c r="H139">
        <v>84</v>
      </c>
      <c r="I139">
        <v>22</v>
      </c>
      <c r="J139">
        <v>103</v>
      </c>
      <c r="K139">
        <v>48</v>
      </c>
      <c r="L139">
        <v>194</v>
      </c>
      <c r="M139">
        <v>54</v>
      </c>
      <c r="N139">
        <v>196</v>
      </c>
      <c r="O139">
        <v>35</v>
      </c>
      <c r="P139">
        <v>104</v>
      </c>
      <c r="Q139">
        <v>305</v>
      </c>
      <c r="R139">
        <v>912</v>
      </c>
      <c r="S139">
        <v>20</v>
      </c>
      <c r="T139">
        <v>36</v>
      </c>
      <c r="U139">
        <v>10</v>
      </c>
      <c r="V139">
        <v>5</v>
      </c>
    </row>
    <row r="140" spans="1:22">
      <c r="A140">
        <v>2025</v>
      </c>
      <c r="B140" t="s">
        <v>312</v>
      </c>
      <c r="C140" t="s">
        <v>140</v>
      </c>
      <c r="D140" t="s">
        <v>153</v>
      </c>
      <c r="E140">
        <v>1814</v>
      </c>
      <c r="F140">
        <v>6142</v>
      </c>
      <c r="G140">
        <v>72</v>
      </c>
      <c r="H140">
        <v>241</v>
      </c>
      <c r="I140">
        <v>76</v>
      </c>
      <c r="J140">
        <v>291</v>
      </c>
      <c r="K140">
        <v>106</v>
      </c>
      <c r="L140">
        <v>349</v>
      </c>
      <c r="M140">
        <v>105</v>
      </c>
      <c r="N140">
        <v>365</v>
      </c>
      <c r="O140">
        <v>98</v>
      </c>
      <c r="P140">
        <v>360</v>
      </c>
      <c r="Q140">
        <v>1178</v>
      </c>
      <c r="R140">
        <v>4058</v>
      </c>
      <c r="S140">
        <v>179</v>
      </c>
      <c r="T140">
        <v>478</v>
      </c>
      <c r="U140">
        <v>39</v>
      </c>
      <c r="V140">
        <v>26</v>
      </c>
    </row>
    <row r="141" spans="1:22">
      <c r="A141">
        <v>2025</v>
      </c>
      <c r="B141" t="s">
        <v>312</v>
      </c>
      <c r="C141" t="s">
        <v>140</v>
      </c>
      <c r="D141" t="s">
        <v>154</v>
      </c>
      <c r="E141">
        <v>424</v>
      </c>
      <c r="F141">
        <v>1287</v>
      </c>
      <c r="G141">
        <v>16</v>
      </c>
      <c r="H141">
        <v>59</v>
      </c>
      <c r="I141">
        <v>27</v>
      </c>
      <c r="J141">
        <v>104</v>
      </c>
      <c r="K141">
        <v>31</v>
      </c>
      <c r="L141">
        <v>108</v>
      </c>
      <c r="M141">
        <v>42</v>
      </c>
      <c r="N141">
        <v>136</v>
      </c>
      <c r="O141">
        <v>55</v>
      </c>
      <c r="P141">
        <v>179</v>
      </c>
      <c r="Q141">
        <v>235</v>
      </c>
      <c r="R141">
        <v>658</v>
      </c>
      <c r="S141">
        <v>18</v>
      </c>
      <c r="T141">
        <v>43</v>
      </c>
      <c r="U141">
        <v>1</v>
      </c>
      <c r="V141">
        <v>4</v>
      </c>
    </row>
    <row r="142" spans="1:22">
      <c r="A142">
        <v>2025</v>
      </c>
      <c r="B142" t="s">
        <v>312</v>
      </c>
      <c r="C142" t="s">
        <v>140</v>
      </c>
      <c r="D142" t="s">
        <v>155</v>
      </c>
      <c r="E142">
        <v>762</v>
      </c>
      <c r="F142">
        <v>2391</v>
      </c>
      <c r="G142">
        <v>22</v>
      </c>
      <c r="H142">
        <v>85</v>
      </c>
      <c r="I142">
        <v>31</v>
      </c>
      <c r="J142">
        <v>112</v>
      </c>
      <c r="K142">
        <v>51</v>
      </c>
      <c r="L142">
        <v>194</v>
      </c>
      <c r="M142">
        <v>49</v>
      </c>
      <c r="N142">
        <v>174</v>
      </c>
      <c r="O142">
        <v>57</v>
      </c>
      <c r="P142">
        <v>209</v>
      </c>
      <c r="Q142">
        <v>517</v>
      </c>
      <c r="R142">
        <v>1546</v>
      </c>
      <c r="S142">
        <v>35</v>
      </c>
      <c r="T142">
        <v>71</v>
      </c>
      <c r="U142">
        <v>20</v>
      </c>
      <c r="V142">
        <v>10</v>
      </c>
    </row>
    <row r="143" spans="1:22">
      <c r="A143">
        <v>2025</v>
      </c>
      <c r="B143" t="s">
        <v>312</v>
      </c>
      <c r="C143" t="s">
        <v>140</v>
      </c>
      <c r="D143" t="s">
        <v>156</v>
      </c>
      <c r="E143">
        <v>580</v>
      </c>
      <c r="F143">
        <v>1816</v>
      </c>
      <c r="G143">
        <v>15</v>
      </c>
      <c r="H143">
        <v>40</v>
      </c>
      <c r="I143">
        <v>26</v>
      </c>
      <c r="J143">
        <v>102</v>
      </c>
      <c r="K143">
        <v>32</v>
      </c>
      <c r="L143">
        <v>123</v>
      </c>
      <c r="M143">
        <v>50</v>
      </c>
      <c r="N143">
        <v>172</v>
      </c>
      <c r="O143">
        <v>37</v>
      </c>
      <c r="P143">
        <v>135</v>
      </c>
      <c r="Q143">
        <v>376</v>
      </c>
      <c r="R143">
        <v>1154</v>
      </c>
      <c r="S143">
        <v>44</v>
      </c>
      <c r="T143">
        <v>90</v>
      </c>
      <c r="U143">
        <v>15</v>
      </c>
      <c r="V143">
        <v>14</v>
      </c>
    </row>
    <row r="144" spans="1:22">
      <c r="A144">
        <v>2025</v>
      </c>
      <c r="B144" t="s">
        <v>312</v>
      </c>
      <c r="C144" t="s">
        <v>140</v>
      </c>
      <c r="D144" t="s">
        <v>157</v>
      </c>
      <c r="E144">
        <v>833</v>
      </c>
      <c r="F144">
        <v>2627</v>
      </c>
      <c r="G144">
        <v>32</v>
      </c>
      <c r="H144">
        <v>114</v>
      </c>
      <c r="I144">
        <v>51</v>
      </c>
      <c r="J144">
        <v>189</v>
      </c>
      <c r="K144">
        <v>65</v>
      </c>
      <c r="L144">
        <v>241</v>
      </c>
      <c r="M144">
        <v>49</v>
      </c>
      <c r="N144">
        <v>168</v>
      </c>
      <c r="O144">
        <v>68</v>
      </c>
      <c r="P144">
        <v>234</v>
      </c>
      <c r="Q144">
        <v>531</v>
      </c>
      <c r="R144">
        <v>1605</v>
      </c>
      <c r="S144">
        <v>37</v>
      </c>
      <c r="T144">
        <v>76</v>
      </c>
      <c r="U144">
        <v>8</v>
      </c>
      <c r="V144">
        <v>20</v>
      </c>
    </row>
    <row r="145" spans="1:22">
      <c r="A145">
        <v>2025</v>
      </c>
      <c r="B145" t="s">
        <v>312</v>
      </c>
      <c r="C145" t="s">
        <v>140</v>
      </c>
      <c r="D145" t="s">
        <v>158</v>
      </c>
      <c r="E145">
        <v>1500</v>
      </c>
      <c r="F145">
        <v>5039</v>
      </c>
      <c r="G145">
        <v>78</v>
      </c>
      <c r="H145">
        <v>313</v>
      </c>
      <c r="I145">
        <v>82</v>
      </c>
      <c r="J145">
        <v>310</v>
      </c>
      <c r="K145">
        <v>83</v>
      </c>
      <c r="L145">
        <v>293</v>
      </c>
      <c r="M145">
        <v>87</v>
      </c>
      <c r="N145">
        <v>302</v>
      </c>
      <c r="O145">
        <v>99</v>
      </c>
      <c r="P145">
        <v>373</v>
      </c>
      <c r="Q145">
        <v>986</v>
      </c>
      <c r="R145">
        <v>3250</v>
      </c>
      <c r="S145">
        <v>85</v>
      </c>
      <c r="T145">
        <v>198</v>
      </c>
      <c r="U145">
        <v>23</v>
      </c>
      <c r="V145">
        <v>18</v>
      </c>
    </row>
    <row r="146" spans="1:22">
      <c r="A146">
        <v>2025</v>
      </c>
      <c r="B146" t="s">
        <v>312</v>
      </c>
      <c r="C146" t="s">
        <v>140</v>
      </c>
      <c r="D146" t="s">
        <v>159</v>
      </c>
      <c r="E146">
        <v>497</v>
      </c>
      <c r="F146">
        <v>1559</v>
      </c>
      <c r="G146">
        <v>27</v>
      </c>
      <c r="H146">
        <v>90</v>
      </c>
      <c r="I146">
        <v>37</v>
      </c>
      <c r="J146">
        <v>148</v>
      </c>
      <c r="K146">
        <v>43</v>
      </c>
      <c r="L146">
        <v>152</v>
      </c>
      <c r="M146">
        <v>42</v>
      </c>
      <c r="N146">
        <v>130</v>
      </c>
      <c r="O146">
        <v>35</v>
      </c>
      <c r="P146">
        <v>111</v>
      </c>
      <c r="Q146">
        <v>292</v>
      </c>
      <c r="R146">
        <v>886</v>
      </c>
      <c r="S146">
        <v>21</v>
      </c>
      <c r="T146">
        <v>42</v>
      </c>
      <c r="U146">
        <v>6</v>
      </c>
      <c r="V146">
        <v>5</v>
      </c>
    </row>
    <row r="147" spans="1:22">
      <c r="A147">
        <v>2025</v>
      </c>
      <c r="B147" t="s">
        <v>312</v>
      </c>
      <c r="C147" t="s">
        <v>140</v>
      </c>
      <c r="D147" t="s">
        <v>160</v>
      </c>
      <c r="E147">
        <v>788</v>
      </c>
      <c r="F147">
        <v>2568</v>
      </c>
      <c r="G147">
        <v>39</v>
      </c>
      <c r="H147">
        <v>184</v>
      </c>
      <c r="I147">
        <v>38</v>
      </c>
      <c r="J147">
        <v>150</v>
      </c>
      <c r="K147">
        <v>50</v>
      </c>
      <c r="L147">
        <v>182</v>
      </c>
      <c r="M147">
        <v>75</v>
      </c>
      <c r="N147">
        <v>254</v>
      </c>
      <c r="O147">
        <v>62</v>
      </c>
      <c r="P147">
        <v>187</v>
      </c>
      <c r="Q147">
        <v>480</v>
      </c>
      <c r="R147">
        <v>1532</v>
      </c>
      <c r="S147">
        <v>44</v>
      </c>
      <c r="T147">
        <v>79</v>
      </c>
      <c r="U147">
        <v>25</v>
      </c>
      <c r="V147">
        <v>8</v>
      </c>
    </row>
    <row r="148" spans="1:22">
      <c r="A148">
        <v>2025</v>
      </c>
      <c r="B148" t="s">
        <v>312</v>
      </c>
      <c r="C148" t="s">
        <v>140</v>
      </c>
      <c r="D148" t="s">
        <v>161</v>
      </c>
      <c r="E148">
        <v>6361</v>
      </c>
      <c r="F148">
        <v>22674</v>
      </c>
      <c r="G148">
        <v>242</v>
      </c>
      <c r="H148">
        <v>939</v>
      </c>
      <c r="I148">
        <v>213</v>
      </c>
      <c r="J148">
        <v>771</v>
      </c>
      <c r="K148">
        <v>248</v>
      </c>
      <c r="L148">
        <v>945</v>
      </c>
      <c r="M148">
        <v>331</v>
      </c>
      <c r="N148">
        <v>1285</v>
      </c>
      <c r="O148">
        <v>420</v>
      </c>
      <c r="P148">
        <v>1662</v>
      </c>
      <c r="Q148">
        <v>4345</v>
      </c>
      <c r="R148">
        <v>15462</v>
      </c>
      <c r="S148">
        <v>562</v>
      </c>
      <c r="T148">
        <v>1610</v>
      </c>
      <c r="U148">
        <v>123</v>
      </c>
      <c r="V148">
        <v>64</v>
      </c>
    </row>
    <row r="149" spans="1:22">
      <c r="A149">
        <v>2025</v>
      </c>
      <c r="B149" t="s">
        <v>312</v>
      </c>
      <c r="C149" t="s">
        <v>140</v>
      </c>
      <c r="D149" t="s">
        <v>162</v>
      </c>
      <c r="E149">
        <v>1224</v>
      </c>
      <c r="F149">
        <v>3959</v>
      </c>
      <c r="G149">
        <v>84</v>
      </c>
      <c r="H149">
        <v>326</v>
      </c>
      <c r="I149">
        <v>85</v>
      </c>
      <c r="J149">
        <v>285</v>
      </c>
      <c r="K149">
        <v>109</v>
      </c>
      <c r="L149">
        <v>416</v>
      </c>
      <c r="M149">
        <v>99</v>
      </c>
      <c r="N149">
        <v>327</v>
      </c>
      <c r="O149">
        <v>112</v>
      </c>
      <c r="P149">
        <v>377</v>
      </c>
      <c r="Q149">
        <v>637</v>
      </c>
      <c r="R149">
        <v>2035</v>
      </c>
      <c r="S149">
        <v>98</v>
      </c>
      <c r="T149">
        <v>193</v>
      </c>
      <c r="U149">
        <v>28</v>
      </c>
      <c r="V149">
        <v>21</v>
      </c>
    </row>
    <row r="150" spans="1:22">
      <c r="A150">
        <v>2025</v>
      </c>
      <c r="B150" t="s">
        <v>312</v>
      </c>
      <c r="C150" t="s">
        <v>140</v>
      </c>
      <c r="D150" t="s">
        <v>163</v>
      </c>
      <c r="E150">
        <v>985</v>
      </c>
      <c r="F150">
        <v>3385</v>
      </c>
      <c r="G150">
        <v>73</v>
      </c>
      <c r="H150">
        <v>288</v>
      </c>
      <c r="I150">
        <v>82</v>
      </c>
      <c r="J150">
        <v>327</v>
      </c>
      <c r="K150">
        <v>108</v>
      </c>
      <c r="L150">
        <v>411</v>
      </c>
      <c r="M150">
        <v>98</v>
      </c>
      <c r="N150">
        <v>364</v>
      </c>
      <c r="O150">
        <v>94</v>
      </c>
      <c r="P150">
        <v>329</v>
      </c>
      <c r="Q150">
        <v>471</v>
      </c>
      <c r="R150">
        <v>1515</v>
      </c>
      <c r="S150">
        <v>59</v>
      </c>
      <c r="T150">
        <v>151</v>
      </c>
      <c r="U150">
        <v>32</v>
      </c>
      <c r="V150">
        <v>15</v>
      </c>
    </row>
    <row r="151" spans="1:22">
      <c r="A151">
        <v>2025</v>
      </c>
      <c r="B151" t="s">
        <v>312</v>
      </c>
      <c r="C151" t="s">
        <v>140</v>
      </c>
      <c r="D151" t="s">
        <v>164</v>
      </c>
      <c r="E151">
        <v>1116</v>
      </c>
      <c r="F151">
        <v>3760</v>
      </c>
      <c r="G151">
        <v>90</v>
      </c>
      <c r="H151">
        <v>324</v>
      </c>
      <c r="I151">
        <v>92</v>
      </c>
      <c r="J151">
        <v>363</v>
      </c>
      <c r="K151">
        <v>105</v>
      </c>
      <c r="L151">
        <v>401</v>
      </c>
      <c r="M151">
        <v>96</v>
      </c>
      <c r="N151">
        <v>348</v>
      </c>
      <c r="O151">
        <v>85</v>
      </c>
      <c r="P151">
        <v>300</v>
      </c>
      <c r="Q151">
        <v>558</v>
      </c>
      <c r="R151">
        <v>1801</v>
      </c>
      <c r="S151">
        <v>90</v>
      </c>
      <c r="T151">
        <v>223</v>
      </c>
      <c r="U151">
        <v>19</v>
      </c>
      <c r="V151">
        <v>15</v>
      </c>
    </row>
    <row r="152" spans="1:22">
      <c r="A152">
        <v>2025</v>
      </c>
      <c r="B152" t="s">
        <v>312</v>
      </c>
      <c r="C152" t="s">
        <v>140</v>
      </c>
      <c r="D152" t="s">
        <v>165</v>
      </c>
      <c r="E152">
        <v>335</v>
      </c>
      <c r="F152">
        <v>1117</v>
      </c>
      <c r="G152">
        <v>22</v>
      </c>
      <c r="H152">
        <v>73</v>
      </c>
      <c r="I152">
        <v>15</v>
      </c>
      <c r="J152">
        <v>55</v>
      </c>
      <c r="K152">
        <v>36</v>
      </c>
      <c r="L152">
        <v>144</v>
      </c>
      <c r="M152">
        <v>40</v>
      </c>
      <c r="N152">
        <v>132</v>
      </c>
      <c r="O152">
        <v>41</v>
      </c>
      <c r="P152">
        <v>137</v>
      </c>
      <c r="Q152">
        <v>159</v>
      </c>
      <c r="R152">
        <v>521</v>
      </c>
      <c r="S152">
        <v>22</v>
      </c>
      <c r="T152">
        <v>55</v>
      </c>
      <c r="U152">
        <v>4</v>
      </c>
      <c r="V152">
        <v>8</v>
      </c>
    </row>
    <row r="153" spans="1:22">
      <c r="A153">
        <v>2025</v>
      </c>
      <c r="B153" t="s">
        <v>312</v>
      </c>
      <c r="C153" t="s">
        <v>166</v>
      </c>
      <c r="D153" t="s">
        <v>167</v>
      </c>
      <c r="E153">
        <v>3227</v>
      </c>
      <c r="F153">
        <v>11658</v>
      </c>
      <c r="G153">
        <v>155</v>
      </c>
      <c r="H153">
        <v>588</v>
      </c>
      <c r="I153">
        <v>143</v>
      </c>
      <c r="J153">
        <v>544</v>
      </c>
      <c r="K153">
        <v>122</v>
      </c>
      <c r="L153">
        <v>464</v>
      </c>
      <c r="M153">
        <v>238</v>
      </c>
      <c r="N153">
        <v>979</v>
      </c>
      <c r="O153">
        <v>310</v>
      </c>
      <c r="P153">
        <v>1281</v>
      </c>
      <c r="Q153">
        <v>1655</v>
      </c>
      <c r="R153">
        <v>6009</v>
      </c>
      <c r="S153">
        <v>604</v>
      </c>
      <c r="T153">
        <v>1793</v>
      </c>
      <c r="U153">
        <v>66</v>
      </c>
      <c r="V153">
        <v>47</v>
      </c>
    </row>
    <row r="154" spans="1:22">
      <c r="A154">
        <v>2025</v>
      </c>
      <c r="B154" t="s">
        <v>312</v>
      </c>
      <c r="C154" t="s">
        <v>166</v>
      </c>
      <c r="D154" t="s">
        <v>168</v>
      </c>
      <c r="E154">
        <v>2516</v>
      </c>
      <c r="F154">
        <v>8894</v>
      </c>
      <c r="G154">
        <v>89</v>
      </c>
      <c r="H154">
        <v>327</v>
      </c>
      <c r="I154">
        <v>95</v>
      </c>
      <c r="J154">
        <v>362</v>
      </c>
      <c r="K154">
        <v>107</v>
      </c>
      <c r="L154">
        <v>405</v>
      </c>
      <c r="M154">
        <v>179</v>
      </c>
      <c r="N154">
        <v>708</v>
      </c>
      <c r="O154">
        <v>229</v>
      </c>
      <c r="P154">
        <v>875</v>
      </c>
      <c r="Q154">
        <v>1545</v>
      </c>
      <c r="R154">
        <v>5438</v>
      </c>
      <c r="S154">
        <v>272</v>
      </c>
      <c r="T154">
        <v>779</v>
      </c>
      <c r="U154">
        <v>41</v>
      </c>
      <c r="V154">
        <v>23</v>
      </c>
    </row>
    <row r="155" spans="1:22">
      <c r="A155">
        <v>2025</v>
      </c>
      <c r="B155" t="s">
        <v>312</v>
      </c>
      <c r="C155" t="s">
        <v>166</v>
      </c>
      <c r="D155" t="s">
        <v>169</v>
      </c>
      <c r="E155">
        <v>972</v>
      </c>
      <c r="F155">
        <v>3105</v>
      </c>
      <c r="G155">
        <v>19</v>
      </c>
      <c r="H155">
        <v>61</v>
      </c>
      <c r="I155">
        <v>33</v>
      </c>
      <c r="J155">
        <v>113</v>
      </c>
      <c r="K155">
        <v>52</v>
      </c>
      <c r="L155">
        <v>188</v>
      </c>
      <c r="M155">
        <v>67</v>
      </c>
      <c r="N155">
        <v>232</v>
      </c>
      <c r="O155">
        <v>85</v>
      </c>
      <c r="P155">
        <v>275</v>
      </c>
      <c r="Q155">
        <v>652</v>
      </c>
      <c r="R155">
        <v>2101</v>
      </c>
      <c r="S155">
        <v>64</v>
      </c>
      <c r="T155">
        <v>135</v>
      </c>
      <c r="U155">
        <v>17</v>
      </c>
      <c r="V155">
        <v>18</v>
      </c>
    </row>
    <row r="156" spans="1:22">
      <c r="A156">
        <v>2025</v>
      </c>
      <c r="B156" t="s">
        <v>312</v>
      </c>
      <c r="C156" t="s">
        <v>166</v>
      </c>
      <c r="D156" t="s">
        <v>170</v>
      </c>
      <c r="E156">
        <v>1685</v>
      </c>
      <c r="F156">
        <v>5495</v>
      </c>
      <c r="G156">
        <v>51</v>
      </c>
      <c r="H156">
        <v>158</v>
      </c>
      <c r="I156">
        <v>52</v>
      </c>
      <c r="J156">
        <v>198</v>
      </c>
      <c r="K156">
        <v>63</v>
      </c>
      <c r="L156">
        <v>217</v>
      </c>
      <c r="M156">
        <v>93</v>
      </c>
      <c r="N156">
        <v>369</v>
      </c>
      <c r="O156">
        <v>107</v>
      </c>
      <c r="P156">
        <v>411</v>
      </c>
      <c r="Q156">
        <v>1188</v>
      </c>
      <c r="R156">
        <v>3839</v>
      </c>
      <c r="S156">
        <v>131</v>
      </c>
      <c r="T156">
        <v>303</v>
      </c>
      <c r="U156">
        <v>37</v>
      </c>
      <c r="V156">
        <v>28</v>
      </c>
    </row>
    <row r="157" spans="1:22">
      <c r="A157">
        <v>2025</v>
      </c>
      <c r="B157" t="s">
        <v>312</v>
      </c>
      <c r="C157" t="s">
        <v>166</v>
      </c>
      <c r="D157" t="s">
        <v>171</v>
      </c>
      <c r="E157">
        <v>800</v>
      </c>
      <c r="F157">
        <v>2633</v>
      </c>
      <c r="G157">
        <v>26</v>
      </c>
      <c r="H157">
        <v>81</v>
      </c>
      <c r="I157">
        <v>30</v>
      </c>
      <c r="J157">
        <v>122</v>
      </c>
      <c r="K157">
        <v>57</v>
      </c>
      <c r="L157">
        <v>211</v>
      </c>
      <c r="M157">
        <v>29</v>
      </c>
      <c r="N157">
        <v>104</v>
      </c>
      <c r="O157">
        <v>54</v>
      </c>
      <c r="P157">
        <v>189</v>
      </c>
      <c r="Q157">
        <v>549</v>
      </c>
      <c r="R157">
        <v>1815</v>
      </c>
      <c r="S157">
        <v>55</v>
      </c>
      <c r="T157">
        <v>111</v>
      </c>
      <c r="U157">
        <v>23</v>
      </c>
      <c r="V157">
        <v>8</v>
      </c>
    </row>
    <row r="158" spans="1:22">
      <c r="A158">
        <v>2025</v>
      </c>
      <c r="B158" t="s">
        <v>312</v>
      </c>
      <c r="C158" t="s">
        <v>166</v>
      </c>
      <c r="D158" t="s">
        <v>172</v>
      </c>
      <c r="E158">
        <v>657</v>
      </c>
      <c r="F158">
        <v>2191</v>
      </c>
      <c r="G158">
        <v>13</v>
      </c>
      <c r="H158">
        <v>49</v>
      </c>
      <c r="I158">
        <v>35</v>
      </c>
      <c r="J158">
        <v>140</v>
      </c>
      <c r="K158">
        <v>33</v>
      </c>
      <c r="L158">
        <v>126</v>
      </c>
      <c r="M158">
        <v>34</v>
      </c>
      <c r="N158">
        <v>121</v>
      </c>
      <c r="O158">
        <v>57</v>
      </c>
      <c r="P158">
        <v>214</v>
      </c>
      <c r="Q158">
        <v>436</v>
      </c>
      <c r="R158">
        <v>1443</v>
      </c>
      <c r="S158">
        <v>49</v>
      </c>
      <c r="T158">
        <v>98</v>
      </c>
      <c r="U158">
        <v>22</v>
      </c>
      <c r="V158">
        <v>8</v>
      </c>
    </row>
    <row r="159" spans="1:22">
      <c r="A159">
        <v>2025</v>
      </c>
      <c r="B159" t="s">
        <v>312</v>
      </c>
      <c r="C159" t="s">
        <v>166</v>
      </c>
      <c r="D159" t="s">
        <v>173</v>
      </c>
      <c r="E159">
        <v>1191</v>
      </c>
      <c r="F159">
        <v>3935</v>
      </c>
      <c r="G159">
        <v>47</v>
      </c>
      <c r="H159">
        <v>162</v>
      </c>
      <c r="I159">
        <v>59</v>
      </c>
      <c r="J159">
        <v>252</v>
      </c>
      <c r="K159">
        <v>48</v>
      </c>
      <c r="L159">
        <v>178</v>
      </c>
      <c r="M159">
        <v>58</v>
      </c>
      <c r="N159">
        <v>205</v>
      </c>
      <c r="O159">
        <v>106</v>
      </c>
      <c r="P159">
        <v>413</v>
      </c>
      <c r="Q159">
        <v>789</v>
      </c>
      <c r="R159">
        <v>2551</v>
      </c>
      <c r="S159">
        <v>84</v>
      </c>
      <c r="T159">
        <v>174</v>
      </c>
      <c r="U159">
        <v>36</v>
      </c>
      <c r="V159">
        <v>20</v>
      </c>
    </row>
    <row r="160" spans="1:22">
      <c r="A160">
        <v>2025</v>
      </c>
      <c r="B160" t="s">
        <v>312</v>
      </c>
      <c r="C160" t="s">
        <v>166</v>
      </c>
      <c r="D160" t="s">
        <v>174</v>
      </c>
      <c r="E160">
        <v>686</v>
      </c>
      <c r="F160">
        <v>2199</v>
      </c>
      <c r="G160">
        <v>15</v>
      </c>
      <c r="H160">
        <v>53</v>
      </c>
      <c r="I160">
        <v>31</v>
      </c>
      <c r="J160">
        <v>115</v>
      </c>
      <c r="K160">
        <v>38</v>
      </c>
      <c r="L160">
        <v>147</v>
      </c>
      <c r="M160">
        <v>32</v>
      </c>
      <c r="N160">
        <v>109</v>
      </c>
      <c r="O160">
        <v>49</v>
      </c>
      <c r="P160">
        <v>182</v>
      </c>
      <c r="Q160">
        <v>480</v>
      </c>
      <c r="R160">
        <v>1507</v>
      </c>
      <c r="S160">
        <v>41</v>
      </c>
      <c r="T160">
        <v>86</v>
      </c>
      <c r="U160">
        <v>13</v>
      </c>
      <c r="V160">
        <v>8</v>
      </c>
    </row>
    <row r="161" spans="1:22">
      <c r="A161">
        <v>2025</v>
      </c>
      <c r="B161" t="s">
        <v>312</v>
      </c>
      <c r="C161" t="s">
        <v>166</v>
      </c>
      <c r="D161" t="s">
        <v>175</v>
      </c>
      <c r="E161">
        <v>860</v>
      </c>
      <c r="F161">
        <v>2802</v>
      </c>
      <c r="G161">
        <v>28</v>
      </c>
      <c r="H161">
        <v>94</v>
      </c>
      <c r="I161">
        <v>36</v>
      </c>
      <c r="J161">
        <v>157</v>
      </c>
      <c r="K161">
        <v>53</v>
      </c>
      <c r="L161">
        <v>194</v>
      </c>
      <c r="M161">
        <v>80</v>
      </c>
      <c r="N161">
        <v>287</v>
      </c>
      <c r="O161">
        <v>82</v>
      </c>
      <c r="P161">
        <v>295</v>
      </c>
      <c r="Q161">
        <v>527</v>
      </c>
      <c r="R161">
        <v>1662</v>
      </c>
      <c r="S161">
        <v>54</v>
      </c>
      <c r="T161">
        <v>113</v>
      </c>
      <c r="U161">
        <v>14</v>
      </c>
      <c r="V161">
        <v>12</v>
      </c>
    </row>
    <row r="162" spans="1:22">
      <c r="A162">
        <v>2025</v>
      </c>
      <c r="B162" t="s">
        <v>312</v>
      </c>
      <c r="C162" t="s">
        <v>166</v>
      </c>
      <c r="D162" t="s">
        <v>176</v>
      </c>
      <c r="E162">
        <v>478</v>
      </c>
      <c r="F162">
        <v>1620</v>
      </c>
      <c r="G162">
        <v>12</v>
      </c>
      <c r="H162">
        <v>45</v>
      </c>
      <c r="I162">
        <v>11</v>
      </c>
      <c r="J162">
        <v>40</v>
      </c>
      <c r="K162">
        <v>16</v>
      </c>
      <c r="L162">
        <v>53</v>
      </c>
      <c r="M162">
        <v>19</v>
      </c>
      <c r="N162">
        <v>65</v>
      </c>
      <c r="O162">
        <v>27</v>
      </c>
      <c r="P162">
        <v>104</v>
      </c>
      <c r="Q162">
        <v>357</v>
      </c>
      <c r="R162">
        <v>1208</v>
      </c>
      <c r="S162">
        <v>36</v>
      </c>
      <c r="T162">
        <v>105</v>
      </c>
      <c r="U162">
        <v>10</v>
      </c>
      <c r="V162">
        <v>3</v>
      </c>
    </row>
    <row r="163" spans="1:22">
      <c r="A163">
        <v>2025</v>
      </c>
      <c r="B163" t="s">
        <v>312</v>
      </c>
      <c r="C163" t="s">
        <v>166</v>
      </c>
      <c r="D163" t="s">
        <v>177</v>
      </c>
      <c r="E163">
        <v>611</v>
      </c>
      <c r="F163">
        <v>1981</v>
      </c>
      <c r="G163">
        <v>12</v>
      </c>
      <c r="H163">
        <v>46</v>
      </c>
      <c r="I163">
        <v>31</v>
      </c>
      <c r="J163">
        <v>115</v>
      </c>
      <c r="K163">
        <v>51</v>
      </c>
      <c r="L163">
        <v>201</v>
      </c>
      <c r="M163">
        <v>41</v>
      </c>
      <c r="N163">
        <v>136</v>
      </c>
      <c r="O163">
        <v>56</v>
      </c>
      <c r="P163">
        <v>186</v>
      </c>
      <c r="Q163">
        <v>389</v>
      </c>
      <c r="R163">
        <v>1240</v>
      </c>
      <c r="S163">
        <v>31</v>
      </c>
      <c r="T163">
        <v>57</v>
      </c>
      <c r="U163">
        <v>9</v>
      </c>
      <c r="V163">
        <v>13</v>
      </c>
    </row>
    <row r="164" spans="1:22">
      <c r="A164">
        <v>2025</v>
      </c>
      <c r="B164" t="s">
        <v>312</v>
      </c>
      <c r="C164" t="s">
        <v>166</v>
      </c>
      <c r="D164" t="s">
        <v>178</v>
      </c>
      <c r="E164">
        <v>716</v>
      </c>
      <c r="F164">
        <v>2231</v>
      </c>
      <c r="G164">
        <v>27</v>
      </c>
      <c r="H164">
        <v>76</v>
      </c>
      <c r="I164">
        <v>36</v>
      </c>
      <c r="J164">
        <v>131</v>
      </c>
      <c r="K164">
        <v>53</v>
      </c>
      <c r="L164">
        <v>188</v>
      </c>
      <c r="M164">
        <v>42</v>
      </c>
      <c r="N164">
        <v>133</v>
      </c>
      <c r="O164">
        <v>57</v>
      </c>
      <c r="P164">
        <v>188</v>
      </c>
      <c r="Q164">
        <v>455</v>
      </c>
      <c r="R164">
        <v>1422</v>
      </c>
      <c r="S164">
        <v>46</v>
      </c>
      <c r="T164">
        <v>93</v>
      </c>
      <c r="U164">
        <v>15</v>
      </c>
      <c r="V164">
        <v>15</v>
      </c>
    </row>
    <row r="165" spans="1:22">
      <c r="A165">
        <v>2025</v>
      </c>
      <c r="B165" t="s">
        <v>312</v>
      </c>
      <c r="C165" t="s">
        <v>166</v>
      </c>
      <c r="D165" t="s">
        <v>179</v>
      </c>
      <c r="E165">
        <v>409</v>
      </c>
      <c r="F165">
        <v>1393</v>
      </c>
      <c r="G165">
        <v>11</v>
      </c>
      <c r="H165">
        <v>40</v>
      </c>
      <c r="I165">
        <v>16</v>
      </c>
      <c r="J165">
        <v>68</v>
      </c>
      <c r="K165">
        <v>14</v>
      </c>
      <c r="L165">
        <v>66</v>
      </c>
      <c r="M165">
        <v>31</v>
      </c>
      <c r="N165">
        <v>100</v>
      </c>
      <c r="O165">
        <v>25</v>
      </c>
      <c r="P165">
        <v>92</v>
      </c>
      <c r="Q165">
        <v>290</v>
      </c>
      <c r="R165">
        <v>986</v>
      </c>
      <c r="S165">
        <v>22</v>
      </c>
      <c r="T165">
        <v>41</v>
      </c>
      <c r="U165">
        <v>7</v>
      </c>
      <c r="V165">
        <v>7</v>
      </c>
    </row>
    <row r="166" spans="1:22">
      <c r="A166">
        <v>2025</v>
      </c>
      <c r="B166" t="s">
        <v>312</v>
      </c>
      <c r="C166" t="s">
        <v>166</v>
      </c>
      <c r="D166" t="s">
        <v>180</v>
      </c>
      <c r="E166">
        <v>860</v>
      </c>
      <c r="F166">
        <v>2873</v>
      </c>
      <c r="G166">
        <v>25</v>
      </c>
      <c r="H166">
        <v>83</v>
      </c>
      <c r="I166">
        <v>37</v>
      </c>
      <c r="J166">
        <v>134</v>
      </c>
      <c r="K166">
        <v>64</v>
      </c>
      <c r="L166">
        <v>240</v>
      </c>
      <c r="M166">
        <v>96</v>
      </c>
      <c r="N166">
        <v>365</v>
      </c>
      <c r="O166">
        <v>73</v>
      </c>
      <c r="P166">
        <v>260</v>
      </c>
      <c r="Q166">
        <v>528</v>
      </c>
      <c r="R166">
        <v>1698</v>
      </c>
      <c r="S166">
        <v>37</v>
      </c>
      <c r="T166">
        <v>93</v>
      </c>
      <c r="U166">
        <v>25</v>
      </c>
      <c r="V166">
        <v>14</v>
      </c>
    </row>
    <row r="167" spans="1:22">
      <c r="A167">
        <v>2025</v>
      </c>
      <c r="B167" t="s">
        <v>312</v>
      </c>
      <c r="C167" t="s">
        <v>166</v>
      </c>
      <c r="D167" t="s">
        <v>181</v>
      </c>
      <c r="E167">
        <v>1546</v>
      </c>
      <c r="F167">
        <v>5065</v>
      </c>
      <c r="G167">
        <v>30</v>
      </c>
      <c r="H167">
        <v>103</v>
      </c>
      <c r="I167">
        <v>37</v>
      </c>
      <c r="J167">
        <v>131</v>
      </c>
      <c r="K167">
        <v>31</v>
      </c>
      <c r="L167">
        <v>113</v>
      </c>
      <c r="M167">
        <v>76</v>
      </c>
      <c r="N167">
        <v>254</v>
      </c>
      <c r="O167">
        <v>113</v>
      </c>
      <c r="P167">
        <v>407</v>
      </c>
      <c r="Q167">
        <v>1114</v>
      </c>
      <c r="R167">
        <v>3716</v>
      </c>
      <c r="S167">
        <v>145</v>
      </c>
      <c r="T167">
        <v>341</v>
      </c>
      <c r="U167">
        <v>29</v>
      </c>
      <c r="V167">
        <v>12</v>
      </c>
    </row>
    <row r="168" spans="1:22">
      <c r="A168">
        <v>2025</v>
      </c>
      <c r="B168" t="s">
        <v>312</v>
      </c>
      <c r="C168" t="s">
        <v>166</v>
      </c>
      <c r="D168" t="s">
        <v>182</v>
      </c>
      <c r="E168">
        <v>1355</v>
      </c>
      <c r="F168">
        <v>4609</v>
      </c>
      <c r="G168">
        <v>36</v>
      </c>
      <c r="H168">
        <v>118</v>
      </c>
      <c r="I168">
        <v>49</v>
      </c>
      <c r="J168">
        <v>170</v>
      </c>
      <c r="K168">
        <v>48</v>
      </c>
      <c r="L168">
        <v>188</v>
      </c>
      <c r="M168">
        <v>86</v>
      </c>
      <c r="N168">
        <v>328</v>
      </c>
      <c r="O168">
        <v>91</v>
      </c>
      <c r="P168">
        <v>315</v>
      </c>
      <c r="Q168">
        <v>960</v>
      </c>
      <c r="R168">
        <v>3279</v>
      </c>
      <c r="S168">
        <v>85</v>
      </c>
      <c r="T168">
        <v>211</v>
      </c>
      <c r="U168">
        <v>30</v>
      </c>
      <c r="V168">
        <v>16</v>
      </c>
    </row>
    <row r="169" spans="1:22">
      <c r="A169">
        <v>2025</v>
      </c>
      <c r="B169" t="s">
        <v>312</v>
      </c>
      <c r="C169" t="s">
        <v>183</v>
      </c>
      <c r="D169" t="s">
        <v>184</v>
      </c>
      <c r="E169">
        <v>3195</v>
      </c>
      <c r="F169">
        <v>11044</v>
      </c>
      <c r="G169">
        <v>194</v>
      </c>
      <c r="H169">
        <v>655</v>
      </c>
      <c r="I169">
        <v>150</v>
      </c>
      <c r="J169">
        <v>545</v>
      </c>
      <c r="K169">
        <v>112</v>
      </c>
      <c r="L169">
        <v>407</v>
      </c>
      <c r="M169">
        <v>242</v>
      </c>
      <c r="N169">
        <v>925</v>
      </c>
      <c r="O169">
        <v>208</v>
      </c>
      <c r="P169">
        <v>743</v>
      </c>
      <c r="Q169">
        <v>1828</v>
      </c>
      <c r="R169">
        <v>6501</v>
      </c>
      <c r="S169">
        <v>461</v>
      </c>
      <c r="T169">
        <v>1268</v>
      </c>
      <c r="U169">
        <v>58</v>
      </c>
      <c r="V169">
        <v>32</v>
      </c>
    </row>
    <row r="170" spans="1:22">
      <c r="A170">
        <v>2025</v>
      </c>
      <c r="B170" t="s">
        <v>312</v>
      </c>
      <c r="C170" t="s">
        <v>183</v>
      </c>
      <c r="D170" t="s">
        <v>185</v>
      </c>
      <c r="E170">
        <v>4205</v>
      </c>
      <c r="F170">
        <v>14667</v>
      </c>
      <c r="G170">
        <v>153</v>
      </c>
      <c r="H170">
        <v>555</v>
      </c>
      <c r="I170">
        <v>152</v>
      </c>
      <c r="J170">
        <v>581</v>
      </c>
      <c r="K170">
        <v>195</v>
      </c>
      <c r="L170">
        <v>761</v>
      </c>
      <c r="M170">
        <v>263</v>
      </c>
      <c r="N170">
        <v>1048</v>
      </c>
      <c r="O170">
        <v>348</v>
      </c>
      <c r="P170">
        <v>1339</v>
      </c>
      <c r="Q170">
        <v>2374</v>
      </c>
      <c r="R170">
        <v>8335</v>
      </c>
      <c r="S170">
        <v>720</v>
      </c>
      <c r="T170">
        <v>2048</v>
      </c>
      <c r="U170">
        <v>87</v>
      </c>
      <c r="V170">
        <v>44</v>
      </c>
    </row>
    <row r="171" spans="1:22">
      <c r="A171">
        <v>2025</v>
      </c>
      <c r="B171" t="s">
        <v>312</v>
      </c>
      <c r="C171" t="s">
        <v>183</v>
      </c>
      <c r="D171" t="s">
        <v>186</v>
      </c>
      <c r="E171">
        <v>1490</v>
      </c>
      <c r="F171">
        <v>4791</v>
      </c>
      <c r="G171">
        <v>86</v>
      </c>
      <c r="H171">
        <v>310</v>
      </c>
      <c r="I171">
        <v>71</v>
      </c>
      <c r="J171">
        <v>252</v>
      </c>
      <c r="K171">
        <v>113</v>
      </c>
      <c r="L171">
        <v>376</v>
      </c>
      <c r="M171">
        <v>130</v>
      </c>
      <c r="N171">
        <v>420</v>
      </c>
      <c r="O171">
        <v>115</v>
      </c>
      <c r="P171">
        <v>399</v>
      </c>
      <c r="Q171">
        <v>806</v>
      </c>
      <c r="R171">
        <v>2622</v>
      </c>
      <c r="S171">
        <v>169</v>
      </c>
      <c r="T171">
        <v>412</v>
      </c>
      <c r="U171">
        <v>29</v>
      </c>
      <c r="V171">
        <v>30</v>
      </c>
    </row>
    <row r="172" spans="1:22">
      <c r="A172">
        <v>2025</v>
      </c>
      <c r="B172" t="s">
        <v>312</v>
      </c>
      <c r="C172" t="s">
        <v>183</v>
      </c>
      <c r="D172" t="s">
        <v>187</v>
      </c>
      <c r="E172">
        <v>5588</v>
      </c>
      <c r="F172">
        <v>20143</v>
      </c>
      <c r="G172">
        <v>604</v>
      </c>
      <c r="H172">
        <v>2307</v>
      </c>
      <c r="I172">
        <v>415</v>
      </c>
      <c r="J172">
        <v>1613</v>
      </c>
      <c r="K172">
        <v>316</v>
      </c>
      <c r="L172">
        <v>1228</v>
      </c>
      <c r="M172">
        <v>478</v>
      </c>
      <c r="N172">
        <v>1952</v>
      </c>
      <c r="O172">
        <v>536</v>
      </c>
      <c r="P172">
        <v>2094</v>
      </c>
      <c r="Q172">
        <v>1996</v>
      </c>
      <c r="R172">
        <v>7010</v>
      </c>
      <c r="S172">
        <v>1243</v>
      </c>
      <c r="T172">
        <v>3939</v>
      </c>
      <c r="U172">
        <v>97</v>
      </c>
      <c r="V172">
        <v>57</v>
      </c>
    </row>
    <row r="173" spans="1:22">
      <c r="A173">
        <v>2025</v>
      </c>
      <c r="B173" t="s">
        <v>312</v>
      </c>
      <c r="C173" t="s">
        <v>183</v>
      </c>
      <c r="D173" t="s">
        <v>188</v>
      </c>
      <c r="E173">
        <v>323</v>
      </c>
      <c r="F173">
        <v>942</v>
      </c>
      <c r="G173">
        <v>22</v>
      </c>
      <c r="H173">
        <v>75</v>
      </c>
      <c r="I173">
        <v>26</v>
      </c>
      <c r="J173">
        <v>95</v>
      </c>
      <c r="K173">
        <v>20</v>
      </c>
      <c r="L173">
        <v>52</v>
      </c>
      <c r="M173">
        <v>25</v>
      </c>
      <c r="N173">
        <v>79</v>
      </c>
      <c r="O173">
        <v>33</v>
      </c>
      <c r="P173">
        <v>99</v>
      </c>
      <c r="Q173">
        <v>170</v>
      </c>
      <c r="R173">
        <v>490</v>
      </c>
      <c r="S173">
        <v>27</v>
      </c>
      <c r="T173">
        <v>52</v>
      </c>
      <c r="U173">
        <v>13</v>
      </c>
      <c r="V173">
        <v>11</v>
      </c>
    </row>
    <row r="174" spans="1:22">
      <c r="A174">
        <v>2025</v>
      </c>
      <c r="B174" t="s">
        <v>312</v>
      </c>
      <c r="C174" t="s">
        <v>183</v>
      </c>
      <c r="D174" t="s">
        <v>189</v>
      </c>
      <c r="E174">
        <v>419</v>
      </c>
      <c r="F174">
        <v>1298</v>
      </c>
      <c r="G174">
        <v>15</v>
      </c>
      <c r="H174">
        <v>44</v>
      </c>
      <c r="I174">
        <v>15</v>
      </c>
      <c r="J174">
        <v>60</v>
      </c>
      <c r="K174">
        <v>30</v>
      </c>
      <c r="L174">
        <v>113</v>
      </c>
      <c r="M174">
        <v>17</v>
      </c>
      <c r="N174">
        <v>60</v>
      </c>
      <c r="O174">
        <v>26</v>
      </c>
      <c r="P174">
        <v>93</v>
      </c>
      <c r="Q174">
        <v>287</v>
      </c>
      <c r="R174">
        <v>868</v>
      </c>
      <c r="S174">
        <v>29</v>
      </c>
      <c r="T174">
        <v>60</v>
      </c>
      <c r="U174">
        <v>19</v>
      </c>
      <c r="V174">
        <v>7</v>
      </c>
    </row>
    <row r="175" spans="1:22">
      <c r="A175">
        <v>2025</v>
      </c>
      <c r="B175" t="s">
        <v>312</v>
      </c>
      <c r="C175" t="s">
        <v>183</v>
      </c>
      <c r="D175" t="s">
        <v>190</v>
      </c>
      <c r="E175">
        <v>532</v>
      </c>
      <c r="F175">
        <v>1745</v>
      </c>
      <c r="G175">
        <v>19</v>
      </c>
      <c r="H175">
        <v>53</v>
      </c>
      <c r="I175">
        <v>23</v>
      </c>
      <c r="J175">
        <v>91</v>
      </c>
      <c r="K175">
        <v>24</v>
      </c>
      <c r="L175">
        <v>96</v>
      </c>
      <c r="M175">
        <v>33</v>
      </c>
      <c r="N175">
        <v>131</v>
      </c>
      <c r="O175">
        <v>23</v>
      </c>
      <c r="P175">
        <v>75</v>
      </c>
      <c r="Q175">
        <v>337</v>
      </c>
      <c r="R175">
        <v>1110</v>
      </c>
      <c r="S175">
        <v>73</v>
      </c>
      <c r="T175">
        <v>189</v>
      </c>
      <c r="U175">
        <v>14</v>
      </c>
      <c r="V175">
        <v>7</v>
      </c>
    </row>
    <row r="176" spans="1:22">
      <c r="A176">
        <v>2025</v>
      </c>
      <c r="B176" t="s">
        <v>312</v>
      </c>
      <c r="C176" t="s">
        <v>183</v>
      </c>
      <c r="D176" t="s">
        <v>191</v>
      </c>
      <c r="E176">
        <v>678</v>
      </c>
      <c r="F176">
        <v>2042</v>
      </c>
      <c r="G176">
        <v>30</v>
      </c>
      <c r="H176">
        <v>85</v>
      </c>
      <c r="I176">
        <v>35</v>
      </c>
      <c r="J176">
        <v>135</v>
      </c>
      <c r="K176">
        <v>31</v>
      </c>
      <c r="L176">
        <v>94</v>
      </c>
      <c r="M176">
        <v>59</v>
      </c>
      <c r="N176">
        <v>188</v>
      </c>
      <c r="O176">
        <v>41</v>
      </c>
      <c r="P176">
        <v>140</v>
      </c>
      <c r="Q176">
        <v>407</v>
      </c>
      <c r="R176">
        <v>1258</v>
      </c>
      <c r="S176">
        <v>75</v>
      </c>
      <c r="T176">
        <v>142</v>
      </c>
      <c r="U176">
        <v>31</v>
      </c>
      <c r="V176">
        <v>20</v>
      </c>
    </row>
    <row r="177" spans="1:22">
      <c r="A177">
        <v>2025</v>
      </c>
      <c r="B177" t="s">
        <v>312</v>
      </c>
      <c r="C177" t="s">
        <v>183</v>
      </c>
      <c r="D177" t="s">
        <v>192</v>
      </c>
      <c r="E177">
        <v>758</v>
      </c>
      <c r="F177">
        <v>2246</v>
      </c>
      <c r="G177">
        <v>41</v>
      </c>
      <c r="H177">
        <v>124</v>
      </c>
      <c r="I177">
        <v>47</v>
      </c>
      <c r="J177">
        <v>152</v>
      </c>
      <c r="K177">
        <v>44</v>
      </c>
      <c r="L177">
        <v>150</v>
      </c>
      <c r="M177">
        <v>49</v>
      </c>
      <c r="N177">
        <v>163</v>
      </c>
      <c r="O177">
        <v>55</v>
      </c>
      <c r="P177">
        <v>163</v>
      </c>
      <c r="Q177">
        <v>470</v>
      </c>
      <c r="R177">
        <v>1393</v>
      </c>
      <c r="S177">
        <v>52</v>
      </c>
      <c r="T177">
        <v>101</v>
      </c>
      <c r="U177">
        <v>25</v>
      </c>
      <c r="V177">
        <v>11</v>
      </c>
    </row>
    <row r="178" spans="1:22">
      <c r="A178">
        <v>2025</v>
      </c>
      <c r="B178" t="s">
        <v>312</v>
      </c>
      <c r="C178" t="s">
        <v>183</v>
      </c>
      <c r="D178" t="s">
        <v>193</v>
      </c>
      <c r="E178">
        <v>1782</v>
      </c>
      <c r="F178">
        <v>5771</v>
      </c>
      <c r="G178">
        <v>160</v>
      </c>
      <c r="H178">
        <v>538</v>
      </c>
      <c r="I178">
        <v>130</v>
      </c>
      <c r="J178">
        <v>445</v>
      </c>
      <c r="K178">
        <v>123</v>
      </c>
      <c r="L178">
        <v>419</v>
      </c>
      <c r="M178">
        <v>115</v>
      </c>
      <c r="N178">
        <v>423</v>
      </c>
      <c r="O178">
        <v>131</v>
      </c>
      <c r="P178">
        <v>460</v>
      </c>
      <c r="Q178">
        <v>866</v>
      </c>
      <c r="R178">
        <v>2795</v>
      </c>
      <c r="S178">
        <v>257</v>
      </c>
      <c r="T178">
        <v>691</v>
      </c>
      <c r="U178">
        <v>26</v>
      </c>
      <c r="V178">
        <v>19</v>
      </c>
    </row>
    <row r="179" spans="1:22">
      <c r="A179">
        <v>2025</v>
      </c>
      <c r="B179" t="s">
        <v>312</v>
      </c>
      <c r="C179" t="s">
        <v>183</v>
      </c>
      <c r="D179" t="s">
        <v>194</v>
      </c>
      <c r="E179">
        <v>2373</v>
      </c>
      <c r="F179">
        <v>8414</v>
      </c>
      <c r="G179">
        <v>133</v>
      </c>
      <c r="H179">
        <v>491</v>
      </c>
      <c r="I179">
        <v>117</v>
      </c>
      <c r="J179">
        <v>481</v>
      </c>
      <c r="K179">
        <v>108</v>
      </c>
      <c r="L179">
        <v>430</v>
      </c>
      <c r="M179">
        <v>127</v>
      </c>
      <c r="N179">
        <v>479</v>
      </c>
      <c r="O179">
        <v>119</v>
      </c>
      <c r="P179">
        <v>423</v>
      </c>
      <c r="Q179">
        <v>1437</v>
      </c>
      <c r="R179">
        <v>5234</v>
      </c>
      <c r="S179">
        <v>332</v>
      </c>
      <c r="T179">
        <v>876</v>
      </c>
      <c r="U179">
        <v>43</v>
      </c>
      <c r="V179">
        <v>33</v>
      </c>
    </row>
    <row r="180" spans="1:22">
      <c r="A180">
        <v>2025</v>
      </c>
      <c r="B180" t="s">
        <v>312</v>
      </c>
      <c r="C180" t="s">
        <v>183</v>
      </c>
      <c r="D180" t="s">
        <v>195</v>
      </c>
      <c r="E180">
        <v>1516</v>
      </c>
      <c r="F180">
        <v>5081</v>
      </c>
      <c r="G180">
        <v>84</v>
      </c>
      <c r="H180">
        <v>279</v>
      </c>
      <c r="I180">
        <v>67</v>
      </c>
      <c r="J180">
        <v>263</v>
      </c>
      <c r="K180">
        <v>87</v>
      </c>
      <c r="L180">
        <v>301</v>
      </c>
      <c r="M180">
        <v>105</v>
      </c>
      <c r="N180">
        <v>359</v>
      </c>
      <c r="O180">
        <v>121</v>
      </c>
      <c r="P180">
        <v>445</v>
      </c>
      <c r="Q180">
        <v>852</v>
      </c>
      <c r="R180">
        <v>2862</v>
      </c>
      <c r="S180">
        <v>200</v>
      </c>
      <c r="T180">
        <v>572</v>
      </c>
      <c r="U180">
        <v>25</v>
      </c>
      <c r="V180">
        <v>17</v>
      </c>
    </row>
    <row r="181" spans="1:22">
      <c r="A181">
        <v>2025</v>
      </c>
      <c r="B181" t="s">
        <v>312</v>
      </c>
      <c r="C181" t="s">
        <v>183</v>
      </c>
      <c r="D181" t="s">
        <v>196</v>
      </c>
      <c r="E181">
        <v>1527</v>
      </c>
      <c r="F181">
        <v>5180</v>
      </c>
      <c r="G181">
        <v>67</v>
      </c>
      <c r="H181">
        <v>227</v>
      </c>
      <c r="I181">
        <v>56</v>
      </c>
      <c r="J181">
        <v>200</v>
      </c>
      <c r="K181">
        <v>63</v>
      </c>
      <c r="L181">
        <v>217</v>
      </c>
      <c r="M181">
        <v>82</v>
      </c>
      <c r="N181">
        <v>288</v>
      </c>
      <c r="O181">
        <v>114</v>
      </c>
      <c r="P181">
        <v>420</v>
      </c>
      <c r="Q181">
        <v>908</v>
      </c>
      <c r="R181">
        <v>3177</v>
      </c>
      <c r="S181">
        <v>237</v>
      </c>
      <c r="T181">
        <v>651</v>
      </c>
      <c r="U181">
        <v>40</v>
      </c>
      <c r="V181">
        <v>21</v>
      </c>
    </row>
    <row r="182" spans="1:22">
      <c r="A182">
        <v>2025</v>
      </c>
      <c r="B182" t="s">
        <v>312</v>
      </c>
      <c r="C182" t="s">
        <v>183</v>
      </c>
      <c r="D182" t="s">
        <v>197</v>
      </c>
      <c r="E182">
        <v>883</v>
      </c>
      <c r="F182">
        <v>3115</v>
      </c>
      <c r="G182">
        <v>49</v>
      </c>
      <c r="H182">
        <v>180</v>
      </c>
      <c r="I182">
        <v>47</v>
      </c>
      <c r="J182">
        <v>196</v>
      </c>
      <c r="K182">
        <v>27</v>
      </c>
      <c r="L182">
        <v>105</v>
      </c>
      <c r="M182">
        <v>62</v>
      </c>
      <c r="N182">
        <v>238</v>
      </c>
      <c r="O182">
        <v>47</v>
      </c>
      <c r="P182">
        <v>176</v>
      </c>
      <c r="Q182">
        <v>554</v>
      </c>
      <c r="R182">
        <v>1983</v>
      </c>
      <c r="S182">
        <v>97</v>
      </c>
      <c r="T182">
        <v>237</v>
      </c>
      <c r="U182">
        <v>14</v>
      </c>
      <c r="V182">
        <v>13</v>
      </c>
    </row>
    <row r="183" spans="1:22">
      <c r="A183">
        <v>2025</v>
      </c>
      <c r="B183" t="s">
        <v>312</v>
      </c>
      <c r="C183" t="s">
        <v>198</v>
      </c>
      <c r="D183" t="s">
        <v>198</v>
      </c>
      <c r="E183">
        <v>2289</v>
      </c>
      <c r="F183">
        <v>7645</v>
      </c>
      <c r="G183">
        <v>216</v>
      </c>
      <c r="H183">
        <v>873</v>
      </c>
      <c r="I183">
        <v>207</v>
      </c>
      <c r="J183">
        <v>814</v>
      </c>
      <c r="K183">
        <v>163</v>
      </c>
      <c r="L183">
        <v>623</v>
      </c>
      <c r="M183">
        <v>135</v>
      </c>
      <c r="N183">
        <v>468</v>
      </c>
      <c r="O183">
        <v>155</v>
      </c>
      <c r="P183">
        <v>519</v>
      </c>
      <c r="Q183">
        <v>1124</v>
      </c>
      <c r="R183">
        <v>3702</v>
      </c>
      <c r="S183">
        <v>289</v>
      </c>
      <c r="T183">
        <v>646</v>
      </c>
      <c r="U183">
        <v>46</v>
      </c>
      <c r="V183">
        <v>37</v>
      </c>
    </row>
    <row r="184" spans="1:22">
      <c r="A184">
        <v>2025</v>
      </c>
      <c r="B184" t="s">
        <v>312</v>
      </c>
      <c r="C184" t="s">
        <v>198</v>
      </c>
      <c r="D184" t="s">
        <v>199</v>
      </c>
      <c r="E184">
        <v>1881</v>
      </c>
      <c r="F184">
        <v>6296</v>
      </c>
      <c r="G184">
        <v>197</v>
      </c>
      <c r="H184">
        <v>808</v>
      </c>
      <c r="I184">
        <v>179</v>
      </c>
      <c r="J184">
        <v>687</v>
      </c>
      <c r="K184">
        <v>177</v>
      </c>
      <c r="L184">
        <v>586</v>
      </c>
      <c r="M184">
        <v>199</v>
      </c>
      <c r="N184">
        <v>744</v>
      </c>
      <c r="O184">
        <v>159</v>
      </c>
      <c r="P184">
        <v>556</v>
      </c>
      <c r="Q184">
        <v>722</v>
      </c>
      <c r="R184">
        <v>2226</v>
      </c>
      <c r="S184">
        <v>248</v>
      </c>
      <c r="T184">
        <v>689</v>
      </c>
      <c r="U184">
        <v>27</v>
      </c>
      <c r="V184">
        <v>30</v>
      </c>
    </row>
    <row r="185" spans="1:22">
      <c r="A185">
        <v>2025</v>
      </c>
      <c r="B185" t="s">
        <v>312</v>
      </c>
      <c r="C185" t="s">
        <v>198</v>
      </c>
      <c r="D185" t="s">
        <v>200</v>
      </c>
      <c r="E185">
        <v>1444</v>
      </c>
      <c r="F185">
        <v>4873</v>
      </c>
      <c r="G185">
        <v>80</v>
      </c>
      <c r="H185">
        <v>287</v>
      </c>
      <c r="I185">
        <v>102</v>
      </c>
      <c r="J185">
        <v>415</v>
      </c>
      <c r="K185">
        <v>83</v>
      </c>
      <c r="L185">
        <v>321</v>
      </c>
      <c r="M185">
        <v>74</v>
      </c>
      <c r="N185">
        <v>278</v>
      </c>
      <c r="O185">
        <v>96</v>
      </c>
      <c r="P185">
        <v>304</v>
      </c>
      <c r="Q185">
        <v>920</v>
      </c>
      <c r="R185">
        <v>3077</v>
      </c>
      <c r="S185">
        <v>89</v>
      </c>
      <c r="T185">
        <v>191</v>
      </c>
      <c r="U185">
        <v>26</v>
      </c>
      <c r="V185">
        <v>33</v>
      </c>
    </row>
    <row r="186" spans="1:22">
      <c r="A186">
        <v>2025</v>
      </c>
      <c r="B186" t="s">
        <v>312</v>
      </c>
      <c r="C186" t="s">
        <v>198</v>
      </c>
      <c r="D186" t="s">
        <v>201</v>
      </c>
      <c r="E186">
        <v>1064</v>
      </c>
      <c r="F186">
        <v>3696</v>
      </c>
      <c r="G186">
        <v>147</v>
      </c>
      <c r="H186">
        <v>649</v>
      </c>
      <c r="I186">
        <v>126</v>
      </c>
      <c r="J186">
        <v>525</v>
      </c>
      <c r="K186">
        <v>161</v>
      </c>
      <c r="L186">
        <v>629</v>
      </c>
      <c r="M186">
        <v>92</v>
      </c>
      <c r="N186">
        <v>336</v>
      </c>
      <c r="O186">
        <v>101</v>
      </c>
      <c r="P186">
        <v>335</v>
      </c>
      <c r="Q186">
        <v>362</v>
      </c>
      <c r="R186">
        <v>1082</v>
      </c>
      <c r="S186">
        <v>75</v>
      </c>
      <c r="T186">
        <v>140</v>
      </c>
      <c r="U186">
        <v>23</v>
      </c>
      <c r="V186">
        <v>33</v>
      </c>
    </row>
    <row r="187" spans="1:22">
      <c r="A187">
        <v>2025</v>
      </c>
      <c r="B187" t="s">
        <v>312</v>
      </c>
      <c r="C187" t="s">
        <v>198</v>
      </c>
      <c r="D187" t="s">
        <v>202</v>
      </c>
      <c r="E187">
        <v>655</v>
      </c>
      <c r="F187">
        <v>2409</v>
      </c>
      <c r="G187">
        <v>149</v>
      </c>
      <c r="H187">
        <v>689</v>
      </c>
      <c r="I187">
        <v>99</v>
      </c>
      <c r="J187">
        <v>425</v>
      </c>
      <c r="K187">
        <v>80</v>
      </c>
      <c r="L187">
        <v>312</v>
      </c>
      <c r="M187">
        <v>64</v>
      </c>
      <c r="N187">
        <v>243</v>
      </c>
      <c r="O187">
        <v>55</v>
      </c>
      <c r="P187">
        <v>181</v>
      </c>
      <c r="Q187">
        <v>175</v>
      </c>
      <c r="R187">
        <v>491</v>
      </c>
      <c r="S187">
        <v>33</v>
      </c>
      <c r="T187">
        <v>68</v>
      </c>
      <c r="U187">
        <v>13</v>
      </c>
      <c r="V187">
        <v>22</v>
      </c>
    </row>
    <row r="188" spans="1:22">
      <c r="A188">
        <v>2025</v>
      </c>
      <c r="B188" t="s">
        <v>312</v>
      </c>
      <c r="C188" t="s">
        <v>198</v>
      </c>
      <c r="D188" t="s">
        <v>203</v>
      </c>
      <c r="E188">
        <v>907</v>
      </c>
      <c r="F188">
        <v>3236</v>
      </c>
      <c r="G188">
        <v>136</v>
      </c>
      <c r="H188">
        <v>604</v>
      </c>
      <c r="I188">
        <v>112</v>
      </c>
      <c r="J188">
        <v>462</v>
      </c>
      <c r="K188">
        <v>93</v>
      </c>
      <c r="L188">
        <v>357</v>
      </c>
      <c r="M188">
        <v>66</v>
      </c>
      <c r="N188">
        <v>237</v>
      </c>
      <c r="O188">
        <v>101</v>
      </c>
      <c r="P188">
        <v>360</v>
      </c>
      <c r="Q188">
        <v>338</v>
      </c>
      <c r="R188">
        <v>1076</v>
      </c>
      <c r="S188">
        <v>61</v>
      </c>
      <c r="T188">
        <v>140</v>
      </c>
      <c r="U188">
        <v>19</v>
      </c>
      <c r="V188">
        <v>21</v>
      </c>
    </row>
    <row r="189" spans="1:22">
      <c r="A189">
        <v>2025</v>
      </c>
      <c r="B189" t="s">
        <v>312</v>
      </c>
      <c r="C189" t="s">
        <v>204</v>
      </c>
      <c r="D189" t="s">
        <v>205</v>
      </c>
      <c r="E189">
        <v>1208</v>
      </c>
      <c r="F189">
        <v>3939</v>
      </c>
      <c r="G189">
        <v>170</v>
      </c>
      <c r="H189">
        <v>601</v>
      </c>
      <c r="I189">
        <v>130</v>
      </c>
      <c r="J189">
        <v>478</v>
      </c>
      <c r="K189">
        <v>133</v>
      </c>
      <c r="L189">
        <v>501</v>
      </c>
      <c r="M189">
        <v>124</v>
      </c>
      <c r="N189">
        <v>431</v>
      </c>
      <c r="O189">
        <v>95</v>
      </c>
      <c r="P189">
        <v>310</v>
      </c>
      <c r="Q189">
        <v>461</v>
      </c>
      <c r="R189">
        <v>1458</v>
      </c>
      <c r="S189">
        <v>95</v>
      </c>
      <c r="T189">
        <v>160</v>
      </c>
      <c r="U189">
        <v>33</v>
      </c>
      <c r="V189">
        <v>41</v>
      </c>
    </row>
    <row r="190" spans="1:22">
      <c r="A190">
        <v>2025</v>
      </c>
      <c r="B190" t="s">
        <v>312</v>
      </c>
      <c r="C190" t="s">
        <v>204</v>
      </c>
      <c r="D190" t="s">
        <v>206</v>
      </c>
      <c r="E190">
        <v>968</v>
      </c>
      <c r="F190">
        <v>3254</v>
      </c>
      <c r="G190">
        <v>145</v>
      </c>
      <c r="H190">
        <v>533</v>
      </c>
      <c r="I190">
        <v>120</v>
      </c>
      <c r="J190">
        <v>462</v>
      </c>
      <c r="K190">
        <v>111</v>
      </c>
      <c r="L190">
        <v>413</v>
      </c>
      <c r="M190">
        <v>84</v>
      </c>
      <c r="N190">
        <v>294</v>
      </c>
      <c r="O190">
        <v>86</v>
      </c>
      <c r="P190">
        <v>302</v>
      </c>
      <c r="Q190">
        <v>359</v>
      </c>
      <c r="R190">
        <v>1148</v>
      </c>
      <c r="S190">
        <v>63</v>
      </c>
      <c r="T190">
        <v>102</v>
      </c>
      <c r="U190">
        <v>26</v>
      </c>
      <c r="V190">
        <v>41</v>
      </c>
    </row>
    <row r="191" spans="1:22">
      <c r="A191">
        <v>2025</v>
      </c>
      <c r="B191" t="s">
        <v>312</v>
      </c>
      <c r="C191" t="s">
        <v>204</v>
      </c>
      <c r="D191" t="s">
        <v>207</v>
      </c>
      <c r="E191">
        <v>1401</v>
      </c>
      <c r="F191">
        <v>3645</v>
      </c>
      <c r="G191">
        <v>137</v>
      </c>
      <c r="H191">
        <v>433</v>
      </c>
      <c r="I191">
        <v>118</v>
      </c>
      <c r="J191">
        <v>385</v>
      </c>
      <c r="K191">
        <v>165</v>
      </c>
      <c r="L191">
        <v>465</v>
      </c>
      <c r="M191">
        <v>116</v>
      </c>
      <c r="N191">
        <v>321</v>
      </c>
      <c r="O191">
        <v>108</v>
      </c>
      <c r="P191">
        <v>320</v>
      </c>
      <c r="Q191">
        <v>667</v>
      </c>
      <c r="R191">
        <v>1588</v>
      </c>
      <c r="S191">
        <v>90</v>
      </c>
      <c r="T191">
        <v>133</v>
      </c>
      <c r="U191">
        <v>47</v>
      </c>
      <c r="V191">
        <v>26</v>
      </c>
    </row>
    <row r="192" spans="1:22">
      <c r="A192">
        <v>2025</v>
      </c>
      <c r="B192" t="s">
        <v>312</v>
      </c>
      <c r="C192" t="s">
        <v>204</v>
      </c>
      <c r="D192" t="s">
        <v>208</v>
      </c>
      <c r="E192">
        <v>622</v>
      </c>
      <c r="F192">
        <v>2029</v>
      </c>
      <c r="G192">
        <v>59</v>
      </c>
      <c r="H192">
        <v>226</v>
      </c>
      <c r="I192">
        <v>69</v>
      </c>
      <c r="J192">
        <v>269</v>
      </c>
      <c r="K192">
        <v>56</v>
      </c>
      <c r="L192">
        <v>195</v>
      </c>
      <c r="M192">
        <v>38</v>
      </c>
      <c r="N192">
        <v>130</v>
      </c>
      <c r="O192">
        <v>41</v>
      </c>
      <c r="P192">
        <v>156</v>
      </c>
      <c r="Q192">
        <v>328</v>
      </c>
      <c r="R192">
        <v>992</v>
      </c>
      <c r="S192">
        <v>31</v>
      </c>
      <c r="T192">
        <v>61</v>
      </c>
      <c r="U192">
        <v>13</v>
      </c>
      <c r="V192">
        <v>10</v>
      </c>
    </row>
    <row r="193" spans="1:22">
      <c r="A193">
        <v>2025</v>
      </c>
      <c r="B193" t="s">
        <v>312</v>
      </c>
      <c r="C193" t="s">
        <v>204</v>
      </c>
      <c r="D193" t="s">
        <v>209</v>
      </c>
      <c r="E193">
        <v>913</v>
      </c>
      <c r="F193">
        <v>2862</v>
      </c>
      <c r="G193">
        <v>42</v>
      </c>
      <c r="H193">
        <v>159</v>
      </c>
      <c r="I193">
        <v>57</v>
      </c>
      <c r="J193">
        <v>204</v>
      </c>
      <c r="K193">
        <v>57</v>
      </c>
      <c r="L193">
        <v>205</v>
      </c>
      <c r="M193">
        <v>49</v>
      </c>
      <c r="N193">
        <v>176</v>
      </c>
      <c r="O193">
        <v>66</v>
      </c>
      <c r="P193">
        <v>215</v>
      </c>
      <c r="Q193">
        <v>603</v>
      </c>
      <c r="R193">
        <v>1838</v>
      </c>
      <c r="S193">
        <v>39</v>
      </c>
      <c r="T193">
        <v>65</v>
      </c>
      <c r="U193">
        <v>17</v>
      </c>
      <c r="V193">
        <v>10</v>
      </c>
    </row>
    <row r="194" spans="1:22">
      <c r="A194">
        <v>2025</v>
      </c>
      <c r="B194" t="s">
        <v>312</v>
      </c>
      <c r="C194" t="s">
        <v>204</v>
      </c>
      <c r="D194" t="s">
        <v>210</v>
      </c>
      <c r="E194">
        <v>703</v>
      </c>
      <c r="F194">
        <v>2269</v>
      </c>
      <c r="G194">
        <v>27</v>
      </c>
      <c r="H194">
        <v>92</v>
      </c>
      <c r="I194">
        <v>39</v>
      </c>
      <c r="J194">
        <v>161</v>
      </c>
      <c r="K194">
        <v>57</v>
      </c>
      <c r="L194">
        <v>203</v>
      </c>
      <c r="M194">
        <v>49</v>
      </c>
      <c r="N194">
        <v>173</v>
      </c>
      <c r="O194">
        <v>60</v>
      </c>
      <c r="P194">
        <v>203</v>
      </c>
      <c r="Q194">
        <v>434</v>
      </c>
      <c r="R194">
        <v>1356</v>
      </c>
      <c r="S194">
        <v>37</v>
      </c>
      <c r="T194">
        <v>81</v>
      </c>
      <c r="U194">
        <v>19</v>
      </c>
      <c r="V194">
        <v>8</v>
      </c>
    </row>
    <row r="195" spans="1:22">
      <c r="A195">
        <v>2025</v>
      </c>
      <c r="B195" t="s">
        <v>312</v>
      </c>
      <c r="C195" t="s">
        <v>204</v>
      </c>
      <c r="D195" t="s">
        <v>211</v>
      </c>
      <c r="E195">
        <v>514</v>
      </c>
      <c r="F195">
        <v>1787</v>
      </c>
      <c r="G195">
        <v>75</v>
      </c>
      <c r="H195">
        <v>285</v>
      </c>
      <c r="I195">
        <v>66</v>
      </c>
      <c r="J195">
        <v>266</v>
      </c>
      <c r="K195">
        <v>59</v>
      </c>
      <c r="L195">
        <v>233</v>
      </c>
      <c r="M195">
        <v>60</v>
      </c>
      <c r="N195">
        <v>192</v>
      </c>
      <c r="O195">
        <v>49</v>
      </c>
      <c r="P195">
        <v>154</v>
      </c>
      <c r="Q195">
        <v>178</v>
      </c>
      <c r="R195">
        <v>595</v>
      </c>
      <c r="S195">
        <v>27</v>
      </c>
      <c r="T195">
        <v>62</v>
      </c>
      <c r="U195">
        <v>10</v>
      </c>
      <c r="V195">
        <v>14</v>
      </c>
    </row>
    <row r="196" spans="1:22">
      <c r="A196">
        <v>2025</v>
      </c>
      <c r="B196" t="s">
        <v>312</v>
      </c>
      <c r="C196" t="s">
        <v>10</v>
      </c>
      <c r="D196" t="s">
        <v>212</v>
      </c>
      <c r="E196">
        <v>994</v>
      </c>
      <c r="F196">
        <v>3352</v>
      </c>
      <c r="G196">
        <v>78</v>
      </c>
      <c r="H196">
        <v>340</v>
      </c>
      <c r="I196">
        <v>99</v>
      </c>
      <c r="J196">
        <v>400</v>
      </c>
      <c r="K196">
        <v>105</v>
      </c>
      <c r="L196">
        <v>407</v>
      </c>
      <c r="M196">
        <v>107</v>
      </c>
      <c r="N196">
        <v>377</v>
      </c>
      <c r="O196">
        <v>121</v>
      </c>
      <c r="P196">
        <v>412</v>
      </c>
      <c r="Q196">
        <v>433</v>
      </c>
      <c r="R196">
        <v>1336</v>
      </c>
      <c r="S196">
        <v>51</v>
      </c>
      <c r="T196">
        <v>80</v>
      </c>
      <c r="U196">
        <v>16</v>
      </c>
      <c r="V196">
        <v>17</v>
      </c>
    </row>
    <row r="197" spans="1:22">
      <c r="A197">
        <v>2025</v>
      </c>
      <c r="B197" t="s">
        <v>312</v>
      </c>
      <c r="C197" t="s">
        <v>10</v>
      </c>
      <c r="D197" t="s">
        <v>213</v>
      </c>
      <c r="E197">
        <v>3107</v>
      </c>
      <c r="F197">
        <v>11014</v>
      </c>
      <c r="G197">
        <v>372</v>
      </c>
      <c r="H197">
        <v>1572</v>
      </c>
      <c r="I197">
        <v>321</v>
      </c>
      <c r="J197">
        <v>1300</v>
      </c>
      <c r="K197">
        <v>328</v>
      </c>
      <c r="L197">
        <v>1272</v>
      </c>
      <c r="M197">
        <v>283</v>
      </c>
      <c r="N197">
        <v>1007</v>
      </c>
      <c r="O197">
        <v>296</v>
      </c>
      <c r="P197">
        <v>1050</v>
      </c>
      <c r="Q197">
        <v>1225</v>
      </c>
      <c r="R197">
        <v>4122</v>
      </c>
      <c r="S197">
        <v>282</v>
      </c>
      <c r="T197">
        <v>691</v>
      </c>
      <c r="U197">
        <v>64</v>
      </c>
      <c r="V197">
        <v>59</v>
      </c>
    </row>
    <row r="198" spans="1:22">
      <c r="A198">
        <v>2025</v>
      </c>
      <c r="B198" t="s">
        <v>312</v>
      </c>
      <c r="C198" t="s">
        <v>10</v>
      </c>
      <c r="D198" t="s">
        <v>214</v>
      </c>
      <c r="E198">
        <v>1112</v>
      </c>
      <c r="F198">
        <v>3708</v>
      </c>
      <c r="G198">
        <v>155</v>
      </c>
      <c r="H198">
        <v>564</v>
      </c>
      <c r="I198">
        <v>123</v>
      </c>
      <c r="J198">
        <v>509</v>
      </c>
      <c r="K198">
        <v>112</v>
      </c>
      <c r="L198">
        <v>405</v>
      </c>
      <c r="M198">
        <v>108</v>
      </c>
      <c r="N198">
        <v>359</v>
      </c>
      <c r="O198">
        <v>89</v>
      </c>
      <c r="P198">
        <v>269</v>
      </c>
      <c r="Q198">
        <v>471</v>
      </c>
      <c r="R198">
        <v>1496</v>
      </c>
      <c r="S198">
        <v>54</v>
      </c>
      <c r="T198">
        <v>106</v>
      </c>
      <c r="U198">
        <v>18</v>
      </c>
      <c r="V198">
        <v>33</v>
      </c>
    </row>
    <row r="199" spans="1:22">
      <c r="A199">
        <v>2025</v>
      </c>
      <c r="B199" t="s">
        <v>312</v>
      </c>
      <c r="C199" t="s">
        <v>10</v>
      </c>
      <c r="D199" t="s">
        <v>215</v>
      </c>
      <c r="E199">
        <v>1195</v>
      </c>
      <c r="F199">
        <v>4104</v>
      </c>
      <c r="G199">
        <v>114</v>
      </c>
      <c r="H199">
        <v>424</v>
      </c>
      <c r="I199">
        <v>106</v>
      </c>
      <c r="J199">
        <v>417</v>
      </c>
      <c r="K199">
        <v>114</v>
      </c>
      <c r="L199">
        <v>430</v>
      </c>
      <c r="M199">
        <v>113</v>
      </c>
      <c r="N199">
        <v>388</v>
      </c>
      <c r="O199">
        <v>96</v>
      </c>
      <c r="P199">
        <v>335</v>
      </c>
      <c r="Q199">
        <v>575</v>
      </c>
      <c r="R199">
        <v>1965</v>
      </c>
      <c r="S199">
        <v>77</v>
      </c>
      <c r="T199">
        <v>145</v>
      </c>
      <c r="U199">
        <v>33</v>
      </c>
      <c r="V199">
        <v>33</v>
      </c>
    </row>
    <row r="200" spans="1:22">
      <c r="A200">
        <v>2025</v>
      </c>
      <c r="B200" t="s">
        <v>312</v>
      </c>
      <c r="C200" t="s">
        <v>10</v>
      </c>
      <c r="D200" t="s">
        <v>216</v>
      </c>
      <c r="E200">
        <v>1122</v>
      </c>
      <c r="F200">
        <v>3625</v>
      </c>
      <c r="G200">
        <v>64</v>
      </c>
      <c r="H200">
        <v>239</v>
      </c>
      <c r="I200">
        <v>90</v>
      </c>
      <c r="J200">
        <v>326</v>
      </c>
      <c r="K200">
        <v>104</v>
      </c>
      <c r="L200">
        <v>379</v>
      </c>
      <c r="M200">
        <v>112</v>
      </c>
      <c r="N200">
        <v>373</v>
      </c>
      <c r="O200">
        <v>120</v>
      </c>
      <c r="P200">
        <v>417</v>
      </c>
      <c r="Q200">
        <v>598</v>
      </c>
      <c r="R200">
        <v>1825</v>
      </c>
      <c r="S200">
        <v>34</v>
      </c>
      <c r="T200">
        <v>66</v>
      </c>
      <c r="U200">
        <v>14</v>
      </c>
      <c r="V200">
        <v>17</v>
      </c>
    </row>
    <row r="201" spans="1:22">
      <c r="A201">
        <v>2025</v>
      </c>
      <c r="B201" t="s">
        <v>312</v>
      </c>
      <c r="C201" t="s">
        <v>10</v>
      </c>
      <c r="D201" t="s">
        <v>217</v>
      </c>
      <c r="E201">
        <v>1056</v>
      </c>
      <c r="F201">
        <v>3453</v>
      </c>
      <c r="G201">
        <v>70</v>
      </c>
      <c r="H201">
        <v>227</v>
      </c>
      <c r="I201">
        <v>96</v>
      </c>
      <c r="J201">
        <v>367</v>
      </c>
      <c r="K201">
        <v>103</v>
      </c>
      <c r="L201">
        <v>382</v>
      </c>
      <c r="M201">
        <v>127</v>
      </c>
      <c r="N201">
        <v>418</v>
      </c>
      <c r="O201">
        <v>120</v>
      </c>
      <c r="P201">
        <v>424</v>
      </c>
      <c r="Q201">
        <v>496</v>
      </c>
      <c r="R201">
        <v>1546</v>
      </c>
      <c r="S201">
        <v>44</v>
      </c>
      <c r="T201">
        <v>89</v>
      </c>
      <c r="U201">
        <v>23</v>
      </c>
      <c r="V201">
        <v>22</v>
      </c>
    </row>
    <row r="202" spans="1:22">
      <c r="A202">
        <v>2025</v>
      </c>
      <c r="B202" t="s">
        <v>312</v>
      </c>
      <c r="C202" t="s">
        <v>10</v>
      </c>
      <c r="D202" t="s">
        <v>218</v>
      </c>
      <c r="E202">
        <v>1200</v>
      </c>
      <c r="F202">
        <v>3903</v>
      </c>
      <c r="G202">
        <v>78</v>
      </c>
      <c r="H202">
        <v>290</v>
      </c>
      <c r="I202">
        <v>108</v>
      </c>
      <c r="J202">
        <v>424</v>
      </c>
      <c r="K202">
        <v>135</v>
      </c>
      <c r="L202">
        <v>495</v>
      </c>
      <c r="M202">
        <v>125</v>
      </c>
      <c r="N202">
        <v>420</v>
      </c>
      <c r="O202">
        <v>122</v>
      </c>
      <c r="P202">
        <v>408</v>
      </c>
      <c r="Q202">
        <v>569</v>
      </c>
      <c r="R202">
        <v>1729</v>
      </c>
      <c r="S202">
        <v>63</v>
      </c>
      <c r="T202">
        <v>137</v>
      </c>
      <c r="U202">
        <v>26</v>
      </c>
      <c r="V202">
        <v>23</v>
      </c>
    </row>
    <row r="203" spans="1:22">
      <c r="A203">
        <v>2025</v>
      </c>
      <c r="B203" t="s">
        <v>312</v>
      </c>
      <c r="C203" t="s">
        <v>10</v>
      </c>
      <c r="D203" t="s">
        <v>219</v>
      </c>
      <c r="E203">
        <v>743</v>
      </c>
      <c r="F203">
        <v>2406</v>
      </c>
      <c r="G203">
        <v>88</v>
      </c>
      <c r="H203">
        <v>312</v>
      </c>
      <c r="I203">
        <v>62</v>
      </c>
      <c r="J203">
        <v>229</v>
      </c>
      <c r="K203">
        <v>73</v>
      </c>
      <c r="L203">
        <v>250</v>
      </c>
      <c r="M203">
        <v>91</v>
      </c>
      <c r="N203">
        <v>290</v>
      </c>
      <c r="O203">
        <v>84</v>
      </c>
      <c r="P203">
        <v>293</v>
      </c>
      <c r="Q203">
        <v>305</v>
      </c>
      <c r="R203">
        <v>940</v>
      </c>
      <c r="S203">
        <v>40</v>
      </c>
      <c r="T203">
        <v>92</v>
      </c>
      <c r="U203">
        <v>10</v>
      </c>
      <c r="V203">
        <v>10</v>
      </c>
    </row>
    <row r="204" spans="1:22">
      <c r="A204">
        <v>2025</v>
      </c>
      <c r="B204" t="s">
        <v>312</v>
      </c>
      <c r="C204" t="s">
        <v>10</v>
      </c>
      <c r="D204" t="s">
        <v>220</v>
      </c>
      <c r="E204">
        <v>610</v>
      </c>
      <c r="F204">
        <v>2063</v>
      </c>
      <c r="G204">
        <v>45</v>
      </c>
      <c r="H204">
        <v>170</v>
      </c>
      <c r="I204">
        <v>60</v>
      </c>
      <c r="J204">
        <v>254</v>
      </c>
      <c r="K204">
        <v>67</v>
      </c>
      <c r="L204">
        <v>253</v>
      </c>
      <c r="M204">
        <v>66</v>
      </c>
      <c r="N204">
        <v>262</v>
      </c>
      <c r="O204">
        <v>69</v>
      </c>
      <c r="P204">
        <v>230</v>
      </c>
      <c r="Q204">
        <v>271</v>
      </c>
      <c r="R204">
        <v>835</v>
      </c>
      <c r="S204">
        <v>32</v>
      </c>
      <c r="T204">
        <v>59</v>
      </c>
      <c r="U204">
        <v>18</v>
      </c>
      <c r="V204">
        <v>15</v>
      </c>
    </row>
    <row r="205" spans="1:22">
      <c r="A205">
        <v>2025</v>
      </c>
      <c r="B205" t="s">
        <v>312</v>
      </c>
      <c r="C205" t="s">
        <v>221</v>
      </c>
      <c r="D205" t="s">
        <v>222</v>
      </c>
      <c r="E205">
        <v>631</v>
      </c>
      <c r="F205">
        <v>2121</v>
      </c>
      <c r="G205">
        <v>72</v>
      </c>
      <c r="H205">
        <v>298</v>
      </c>
      <c r="I205">
        <v>78</v>
      </c>
      <c r="J205">
        <v>304</v>
      </c>
      <c r="K205">
        <v>71</v>
      </c>
      <c r="L205">
        <v>262</v>
      </c>
      <c r="M205">
        <v>83</v>
      </c>
      <c r="N205">
        <v>278</v>
      </c>
      <c r="O205">
        <v>57</v>
      </c>
      <c r="P205">
        <v>194</v>
      </c>
      <c r="Q205">
        <v>221</v>
      </c>
      <c r="R205">
        <v>689</v>
      </c>
      <c r="S205">
        <v>49</v>
      </c>
      <c r="T205">
        <v>96</v>
      </c>
      <c r="U205">
        <v>11</v>
      </c>
      <c r="V205">
        <v>14</v>
      </c>
    </row>
    <row r="206" spans="1:22">
      <c r="A206">
        <v>2025</v>
      </c>
      <c r="B206" t="s">
        <v>312</v>
      </c>
      <c r="C206" t="s">
        <v>221</v>
      </c>
      <c r="D206" t="s">
        <v>223</v>
      </c>
      <c r="E206">
        <v>1644</v>
      </c>
      <c r="F206">
        <v>5652</v>
      </c>
      <c r="G206">
        <v>195</v>
      </c>
      <c r="H206">
        <v>733</v>
      </c>
      <c r="I206">
        <v>128</v>
      </c>
      <c r="J206">
        <v>481</v>
      </c>
      <c r="K206">
        <v>101</v>
      </c>
      <c r="L206">
        <v>379</v>
      </c>
      <c r="M206">
        <v>131</v>
      </c>
      <c r="N206">
        <v>466</v>
      </c>
      <c r="O206">
        <v>131</v>
      </c>
      <c r="P206">
        <v>496</v>
      </c>
      <c r="Q206">
        <v>713</v>
      </c>
      <c r="R206">
        <v>2385</v>
      </c>
      <c r="S206">
        <v>245</v>
      </c>
      <c r="T206">
        <v>712</v>
      </c>
      <c r="U206">
        <v>35</v>
      </c>
      <c r="V206">
        <v>22</v>
      </c>
    </row>
    <row r="207" spans="1:22">
      <c r="A207">
        <v>2025</v>
      </c>
      <c r="B207" t="s">
        <v>312</v>
      </c>
      <c r="C207" t="s">
        <v>221</v>
      </c>
      <c r="D207" t="s">
        <v>224</v>
      </c>
      <c r="E207">
        <v>2128</v>
      </c>
      <c r="F207">
        <v>6864</v>
      </c>
      <c r="G207">
        <v>68</v>
      </c>
      <c r="H207">
        <v>223</v>
      </c>
      <c r="I207">
        <v>76</v>
      </c>
      <c r="J207">
        <v>286</v>
      </c>
      <c r="K207">
        <v>95</v>
      </c>
      <c r="L207">
        <v>371</v>
      </c>
      <c r="M207">
        <v>127</v>
      </c>
      <c r="N207">
        <v>499</v>
      </c>
      <c r="O207">
        <v>151</v>
      </c>
      <c r="P207">
        <v>550</v>
      </c>
      <c r="Q207">
        <v>1456</v>
      </c>
      <c r="R207">
        <v>4538</v>
      </c>
      <c r="S207">
        <v>155</v>
      </c>
      <c r="T207">
        <v>397</v>
      </c>
      <c r="U207">
        <v>34</v>
      </c>
      <c r="V207">
        <v>38</v>
      </c>
    </row>
    <row r="208" spans="1:22">
      <c r="A208">
        <v>2025</v>
      </c>
      <c r="B208" t="s">
        <v>312</v>
      </c>
      <c r="C208" t="s">
        <v>221</v>
      </c>
      <c r="D208" t="s">
        <v>225</v>
      </c>
      <c r="E208">
        <v>1309</v>
      </c>
      <c r="F208">
        <v>4059</v>
      </c>
      <c r="G208">
        <v>35</v>
      </c>
      <c r="H208">
        <v>113</v>
      </c>
      <c r="I208">
        <v>59</v>
      </c>
      <c r="J208">
        <v>228</v>
      </c>
      <c r="K208">
        <v>89</v>
      </c>
      <c r="L208">
        <v>330</v>
      </c>
      <c r="M208">
        <v>97</v>
      </c>
      <c r="N208">
        <v>330</v>
      </c>
      <c r="O208">
        <v>94</v>
      </c>
      <c r="P208">
        <v>324</v>
      </c>
      <c r="Q208">
        <v>870</v>
      </c>
      <c r="R208">
        <v>2611</v>
      </c>
      <c r="S208">
        <v>65</v>
      </c>
      <c r="T208">
        <v>123</v>
      </c>
      <c r="U208">
        <v>31</v>
      </c>
      <c r="V208">
        <v>24</v>
      </c>
    </row>
    <row r="209" spans="1:22">
      <c r="A209">
        <v>2025</v>
      </c>
      <c r="B209" t="s">
        <v>312</v>
      </c>
      <c r="C209" t="s">
        <v>221</v>
      </c>
      <c r="D209" t="s">
        <v>226</v>
      </c>
      <c r="E209">
        <v>739</v>
      </c>
      <c r="F209">
        <v>2538</v>
      </c>
      <c r="G209">
        <v>36</v>
      </c>
      <c r="H209">
        <v>141</v>
      </c>
      <c r="I209">
        <v>52</v>
      </c>
      <c r="J209">
        <v>183</v>
      </c>
      <c r="K209">
        <v>53</v>
      </c>
      <c r="L209">
        <v>192</v>
      </c>
      <c r="M209">
        <v>65</v>
      </c>
      <c r="N209">
        <v>226</v>
      </c>
      <c r="O209">
        <v>55</v>
      </c>
      <c r="P209">
        <v>178</v>
      </c>
      <c r="Q209">
        <v>388</v>
      </c>
      <c r="R209">
        <v>1344</v>
      </c>
      <c r="S209">
        <v>90</v>
      </c>
      <c r="T209">
        <v>274</v>
      </c>
      <c r="U209">
        <v>17</v>
      </c>
      <c r="V209">
        <v>16</v>
      </c>
    </row>
    <row r="210" spans="1:22">
      <c r="A210">
        <v>2025</v>
      </c>
      <c r="B210" t="s">
        <v>312</v>
      </c>
      <c r="C210" t="s">
        <v>227</v>
      </c>
      <c r="D210" t="s">
        <v>228</v>
      </c>
      <c r="E210">
        <v>1675</v>
      </c>
      <c r="F210">
        <v>5333</v>
      </c>
      <c r="G210">
        <v>86</v>
      </c>
      <c r="H210">
        <v>301</v>
      </c>
      <c r="I210">
        <v>96</v>
      </c>
      <c r="J210">
        <v>363</v>
      </c>
      <c r="K210">
        <v>137</v>
      </c>
      <c r="L210">
        <v>523</v>
      </c>
      <c r="M210">
        <v>146</v>
      </c>
      <c r="N210">
        <v>530</v>
      </c>
      <c r="O210">
        <v>161</v>
      </c>
      <c r="P210">
        <v>519</v>
      </c>
      <c r="Q210">
        <v>939</v>
      </c>
      <c r="R210">
        <v>2875</v>
      </c>
      <c r="S210">
        <v>110</v>
      </c>
      <c r="T210">
        <v>222</v>
      </c>
      <c r="U210">
        <v>37</v>
      </c>
      <c r="V210">
        <v>40</v>
      </c>
    </row>
    <row r="211" spans="1:22">
      <c r="A211">
        <v>2025</v>
      </c>
      <c r="B211" t="s">
        <v>312</v>
      </c>
      <c r="C211" t="s">
        <v>227</v>
      </c>
      <c r="D211" t="s">
        <v>229</v>
      </c>
      <c r="E211">
        <v>1041</v>
      </c>
      <c r="F211">
        <v>3380</v>
      </c>
      <c r="G211">
        <v>75</v>
      </c>
      <c r="H211">
        <v>289</v>
      </c>
      <c r="I211">
        <v>88</v>
      </c>
      <c r="J211">
        <v>343</v>
      </c>
      <c r="K211">
        <v>83</v>
      </c>
      <c r="L211">
        <v>304</v>
      </c>
      <c r="M211">
        <v>95</v>
      </c>
      <c r="N211">
        <v>341</v>
      </c>
      <c r="O211">
        <v>86</v>
      </c>
      <c r="P211">
        <v>295</v>
      </c>
      <c r="Q211">
        <v>560</v>
      </c>
      <c r="R211">
        <v>1715</v>
      </c>
      <c r="S211">
        <v>54</v>
      </c>
      <c r="T211">
        <v>93</v>
      </c>
      <c r="U211">
        <v>23</v>
      </c>
      <c r="V211">
        <v>17</v>
      </c>
    </row>
    <row r="212" spans="1:22">
      <c r="A212">
        <v>2025</v>
      </c>
      <c r="B212" t="s">
        <v>312</v>
      </c>
      <c r="C212" t="s">
        <v>227</v>
      </c>
      <c r="D212" t="s">
        <v>14</v>
      </c>
      <c r="E212">
        <v>1260</v>
      </c>
      <c r="F212">
        <v>4623</v>
      </c>
      <c r="G212">
        <v>38</v>
      </c>
      <c r="H212">
        <v>137</v>
      </c>
      <c r="I212">
        <v>39</v>
      </c>
      <c r="J212">
        <v>156</v>
      </c>
      <c r="K212">
        <v>62</v>
      </c>
      <c r="L212">
        <v>240</v>
      </c>
      <c r="M212">
        <v>76</v>
      </c>
      <c r="N212">
        <v>295</v>
      </c>
      <c r="O212">
        <v>92</v>
      </c>
      <c r="P212">
        <v>374</v>
      </c>
      <c r="Q212">
        <v>863</v>
      </c>
      <c r="R212">
        <v>3208</v>
      </c>
      <c r="S212">
        <v>90</v>
      </c>
      <c r="T212">
        <v>213</v>
      </c>
      <c r="U212">
        <v>24</v>
      </c>
      <c r="V212">
        <v>21</v>
      </c>
    </row>
    <row r="213" spans="1:22">
      <c r="A213">
        <v>2025</v>
      </c>
      <c r="B213" t="s">
        <v>312</v>
      </c>
      <c r="C213" t="s">
        <v>227</v>
      </c>
      <c r="D213" t="s">
        <v>230</v>
      </c>
      <c r="E213">
        <v>1686</v>
      </c>
      <c r="F213">
        <v>5402</v>
      </c>
      <c r="G213">
        <v>115</v>
      </c>
      <c r="H213">
        <v>395</v>
      </c>
      <c r="I213">
        <v>133</v>
      </c>
      <c r="J213">
        <v>472</v>
      </c>
      <c r="K213">
        <v>179</v>
      </c>
      <c r="L213">
        <v>677</v>
      </c>
      <c r="M213">
        <v>202</v>
      </c>
      <c r="N213">
        <v>677</v>
      </c>
      <c r="O213">
        <v>198</v>
      </c>
      <c r="P213">
        <v>665</v>
      </c>
      <c r="Q213">
        <v>756</v>
      </c>
      <c r="R213">
        <v>2337</v>
      </c>
      <c r="S213">
        <v>103</v>
      </c>
      <c r="T213">
        <v>179</v>
      </c>
      <c r="U213">
        <v>42</v>
      </c>
      <c r="V213">
        <v>36</v>
      </c>
    </row>
    <row r="214" spans="1:22">
      <c r="A214">
        <v>2025</v>
      </c>
      <c r="B214" t="s">
        <v>312</v>
      </c>
      <c r="C214" t="s">
        <v>227</v>
      </c>
      <c r="D214" t="s">
        <v>145</v>
      </c>
      <c r="E214">
        <v>367</v>
      </c>
      <c r="F214">
        <v>1215</v>
      </c>
      <c r="G214">
        <v>26</v>
      </c>
      <c r="H214">
        <v>105</v>
      </c>
      <c r="I214">
        <v>33</v>
      </c>
      <c r="J214">
        <v>138</v>
      </c>
      <c r="K214">
        <v>43</v>
      </c>
      <c r="L214">
        <v>152</v>
      </c>
      <c r="M214">
        <v>34</v>
      </c>
      <c r="N214">
        <v>108</v>
      </c>
      <c r="O214">
        <v>38</v>
      </c>
      <c r="P214">
        <v>120</v>
      </c>
      <c r="Q214">
        <v>170</v>
      </c>
      <c r="R214">
        <v>541</v>
      </c>
      <c r="S214">
        <v>23</v>
      </c>
      <c r="T214">
        <v>51</v>
      </c>
      <c r="U214">
        <v>5</v>
      </c>
      <c r="V214">
        <v>6</v>
      </c>
    </row>
    <row r="215" spans="1:22">
      <c r="A215">
        <v>2025</v>
      </c>
      <c r="B215" t="s">
        <v>312</v>
      </c>
      <c r="C215" t="s">
        <v>227</v>
      </c>
      <c r="D215" t="s">
        <v>231</v>
      </c>
      <c r="E215">
        <v>320</v>
      </c>
      <c r="F215">
        <v>983</v>
      </c>
      <c r="G215">
        <v>13</v>
      </c>
      <c r="H215">
        <v>40</v>
      </c>
      <c r="I215">
        <v>17</v>
      </c>
      <c r="J215">
        <v>57</v>
      </c>
      <c r="K215">
        <v>27</v>
      </c>
      <c r="L215">
        <v>94</v>
      </c>
      <c r="M215">
        <v>25</v>
      </c>
      <c r="N215">
        <v>85</v>
      </c>
      <c r="O215">
        <v>30</v>
      </c>
      <c r="P215">
        <v>104</v>
      </c>
      <c r="Q215">
        <v>182</v>
      </c>
      <c r="R215">
        <v>518</v>
      </c>
      <c r="S215">
        <v>26</v>
      </c>
      <c r="T215">
        <v>85</v>
      </c>
      <c r="U215">
        <v>6</v>
      </c>
      <c r="V215">
        <v>5</v>
      </c>
    </row>
    <row r="216" spans="1:22">
      <c r="A216">
        <v>2025</v>
      </c>
      <c r="B216" t="s">
        <v>312</v>
      </c>
      <c r="C216" t="s">
        <v>227</v>
      </c>
      <c r="D216" t="s">
        <v>232</v>
      </c>
      <c r="E216">
        <v>450</v>
      </c>
      <c r="F216">
        <v>1488</v>
      </c>
      <c r="G216">
        <v>31</v>
      </c>
      <c r="H216">
        <v>120</v>
      </c>
      <c r="I216">
        <v>36</v>
      </c>
      <c r="J216">
        <v>136</v>
      </c>
      <c r="K216">
        <v>52</v>
      </c>
      <c r="L216">
        <v>183</v>
      </c>
      <c r="M216">
        <v>41</v>
      </c>
      <c r="N216">
        <v>153</v>
      </c>
      <c r="O216">
        <v>41</v>
      </c>
      <c r="P216">
        <v>135</v>
      </c>
      <c r="Q216">
        <v>231</v>
      </c>
      <c r="R216">
        <v>722</v>
      </c>
      <c r="S216">
        <v>18</v>
      </c>
      <c r="T216">
        <v>39</v>
      </c>
      <c r="U216">
        <v>7</v>
      </c>
      <c r="V216">
        <v>14</v>
      </c>
    </row>
    <row r="217" spans="1:22">
      <c r="A217">
        <v>2025</v>
      </c>
      <c r="B217" t="s">
        <v>312</v>
      </c>
      <c r="C217" t="s">
        <v>227</v>
      </c>
      <c r="D217" t="s">
        <v>233</v>
      </c>
      <c r="E217">
        <v>692</v>
      </c>
      <c r="F217">
        <v>2146</v>
      </c>
      <c r="G217">
        <v>17</v>
      </c>
      <c r="H217">
        <v>56</v>
      </c>
      <c r="I217">
        <v>41</v>
      </c>
      <c r="J217">
        <v>148</v>
      </c>
      <c r="K217">
        <v>77</v>
      </c>
      <c r="L217">
        <v>285</v>
      </c>
      <c r="M217">
        <v>50</v>
      </c>
      <c r="N217">
        <v>165</v>
      </c>
      <c r="O217">
        <v>73</v>
      </c>
      <c r="P217">
        <v>221</v>
      </c>
      <c r="Q217">
        <v>406</v>
      </c>
      <c r="R217">
        <v>1228</v>
      </c>
      <c r="S217">
        <v>28</v>
      </c>
      <c r="T217">
        <v>43</v>
      </c>
      <c r="U217">
        <v>11</v>
      </c>
      <c r="V217">
        <v>12</v>
      </c>
    </row>
    <row r="218" spans="1:22">
      <c r="A218">
        <v>2025</v>
      </c>
      <c r="B218" t="s">
        <v>312</v>
      </c>
      <c r="C218" t="s">
        <v>227</v>
      </c>
      <c r="D218" t="s">
        <v>234</v>
      </c>
      <c r="E218">
        <v>531</v>
      </c>
      <c r="F218">
        <v>1877</v>
      </c>
      <c r="G218">
        <v>26</v>
      </c>
      <c r="H218">
        <v>103</v>
      </c>
      <c r="I218">
        <v>32</v>
      </c>
      <c r="J218">
        <v>123</v>
      </c>
      <c r="K218">
        <v>42</v>
      </c>
      <c r="L218">
        <v>164</v>
      </c>
      <c r="M218">
        <v>28</v>
      </c>
      <c r="N218">
        <v>120</v>
      </c>
      <c r="O218">
        <v>41</v>
      </c>
      <c r="P218">
        <v>138</v>
      </c>
      <c r="Q218">
        <v>331</v>
      </c>
      <c r="R218">
        <v>1150</v>
      </c>
      <c r="S218">
        <v>31</v>
      </c>
      <c r="T218">
        <v>79</v>
      </c>
      <c r="U218">
        <v>5</v>
      </c>
      <c r="V218">
        <v>10</v>
      </c>
    </row>
    <row r="219" spans="1:22">
      <c r="A219">
        <v>2025</v>
      </c>
      <c r="B219" t="s">
        <v>312</v>
      </c>
      <c r="C219" t="s">
        <v>235</v>
      </c>
      <c r="D219" t="s">
        <v>236</v>
      </c>
      <c r="E219">
        <v>1096</v>
      </c>
      <c r="F219">
        <v>3357</v>
      </c>
      <c r="G219">
        <v>149</v>
      </c>
      <c r="H219">
        <v>509</v>
      </c>
      <c r="I219">
        <v>128</v>
      </c>
      <c r="J219">
        <v>475</v>
      </c>
      <c r="K219">
        <v>127</v>
      </c>
      <c r="L219">
        <v>428</v>
      </c>
      <c r="M219">
        <v>96</v>
      </c>
      <c r="N219">
        <v>269</v>
      </c>
      <c r="O219">
        <v>90</v>
      </c>
      <c r="P219">
        <v>286</v>
      </c>
      <c r="Q219">
        <v>438</v>
      </c>
      <c r="R219">
        <v>1265</v>
      </c>
      <c r="S219">
        <v>68</v>
      </c>
      <c r="T219">
        <v>125</v>
      </c>
      <c r="U219">
        <v>58</v>
      </c>
      <c r="V219">
        <v>33</v>
      </c>
    </row>
    <row r="220" spans="1:22">
      <c r="A220">
        <v>2025</v>
      </c>
      <c r="B220" t="s">
        <v>312</v>
      </c>
      <c r="C220" t="s">
        <v>235</v>
      </c>
      <c r="D220" t="s">
        <v>237</v>
      </c>
      <c r="E220">
        <v>942</v>
      </c>
      <c r="F220">
        <v>3267</v>
      </c>
      <c r="G220">
        <v>93</v>
      </c>
      <c r="H220">
        <v>390</v>
      </c>
      <c r="I220">
        <v>105</v>
      </c>
      <c r="J220">
        <v>436</v>
      </c>
      <c r="K220">
        <v>98</v>
      </c>
      <c r="L220">
        <v>403</v>
      </c>
      <c r="M220">
        <v>98</v>
      </c>
      <c r="N220">
        <v>364</v>
      </c>
      <c r="O220">
        <v>108</v>
      </c>
      <c r="P220">
        <v>345</v>
      </c>
      <c r="Q220">
        <v>388</v>
      </c>
      <c r="R220">
        <v>1227</v>
      </c>
      <c r="S220">
        <v>52</v>
      </c>
      <c r="T220">
        <v>102</v>
      </c>
      <c r="U220">
        <v>22</v>
      </c>
      <c r="V220">
        <v>33</v>
      </c>
    </row>
    <row r="221" spans="1:22">
      <c r="A221">
        <v>2025</v>
      </c>
      <c r="B221" t="s">
        <v>312</v>
      </c>
      <c r="C221" t="s">
        <v>235</v>
      </c>
      <c r="D221" t="s">
        <v>238</v>
      </c>
      <c r="E221">
        <v>559</v>
      </c>
      <c r="F221">
        <v>1799</v>
      </c>
      <c r="G221">
        <v>54</v>
      </c>
      <c r="H221">
        <v>224</v>
      </c>
      <c r="I221">
        <v>56</v>
      </c>
      <c r="J221">
        <v>216</v>
      </c>
      <c r="K221">
        <v>67</v>
      </c>
      <c r="L221">
        <v>213</v>
      </c>
      <c r="M221">
        <v>39</v>
      </c>
      <c r="N221">
        <v>126</v>
      </c>
      <c r="O221">
        <v>55</v>
      </c>
      <c r="P221">
        <v>199</v>
      </c>
      <c r="Q221">
        <v>257</v>
      </c>
      <c r="R221">
        <v>764</v>
      </c>
      <c r="S221">
        <v>31</v>
      </c>
      <c r="T221">
        <v>57</v>
      </c>
      <c r="U221">
        <v>24</v>
      </c>
      <c r="V221">
        <v>23</v>
      </c>
    </row>
    <row r="222" spans="1:22">
      <c r="A222">
        <v>2025</v>
      </c>
      <c r="B222" t="s">
        <v>312</v>
      </c>
      <c r="C222" t="s">
        <v>235</v>
      </c>
      <c r="D222" t="s">
        <v>239</v>
      </c>
      <c r="E222">
        <v>242</v>
      </c>
      <c r="F222">
        <v>728</v>
      </c>
      <c r="G222">
        <v>16</v>
      </c>
      <c r="H222">
        <v>49</v>
      </c>
      <c r="I222">
        <v>25</v>
      </c>
      <c r="J222">
        <v>76</v>
      </c>
      <c r="K222">
        <v>33</v>
      </c>
      <c r="L222">
        <v>115</v>
      </c>
      <c r="M222">
        <v>18</v>
      </c>
      <c r="N222">
        <v>64</v>
      </c>
      <c r="O222">
        <v>21</v>
      </c>
      <c r="P222">
        <v>71</v>
      </c>
      <c r="Q222">
        <v>109</v>
      </c>
      <c r="R222">
        <v>318</v>
      </c>
      <c r="S222">
        <v>20</v>
      </c>
      <c r="T222">
        <v>35</v>
      </c>
      <c r="U222">
        <v>8</v>
      </c>
      <c r="V222">
        <v>5</v>
      </c>
    </row>
    <row r="223" spans="1:22">
      <c r="A223">
        <v>2025</v>
      </c>
      <c r="B223" t="s">
        <v>312</v>
      </c>
      <c r="C223" t="s">
        <v>235</v>
      </c>
      <c r="D223" t="s">
        <v>240</v>
      </c>
      <c r="E223">
        <v>734</v>
      </c>
      <c r="F223">
        <v>2472</v>
      </c>
      <c r="G223">
        <v>70</v>
      </c>
      <c r="H223">
        <v>270</v>
      </c>
      <c r="I223">
        <v>85</v>
      </c>
      <c r="J223">
        <v>353</v>
      </c>
      <c r="K223">
        <v>79</v>
      </c>
      <c r="L223">
        <v>313</v>
      </c>
      <c r="M223">
        <v>84</v>
      </c>
      <c r="N223">
        <v>282</v>
      </c>
      <c r="O223">
        <v>82</v>
      </c>
      <c r="P223">
        <v>286</v>
      </c>
      <c r="Q223">
        <v>279</v>
      </c>
      <c r="R223">
        <v>862</v>
      </c>
      <c r="S223">
        <v>55</v>
      </c>
      <c r="T223">
        <v>106</v>
      </c>
      <c r="U223">
        <v>9</v>
      </c>
      <c r="V223">
        <v>15</v>
      </c>
    </row>
    <row r="224" spans="1:22">
      <c r="A224">
        <v>2025</v>
      </c>
      <c r="B224" t="s">
        <v>312</v>
      </c>
      <c r="C224" t="s">
        <v>235</v>
      </c>
      <c r="D224" t="s">
        <v>241</v>
      </c>
      <c r="E224">
        <v>1031</v>
      </c>
      <c r="F224">
        <v>3542</v>
      </c>
      <c r="G224">
        <v>161</v>
      </c>
      <c r="H224">
        <v>717</v>
      </c>
      <c r="I224">
        <v>156</v>
      </c>
      <c r="J224">
        <v>646</v>
      </c>
      <c r="K224">
        <v>119</v>
      </c>
      <c r="L224">
        <v>440</v>
      </c>
      <c r="M224">
        <v>100</v>
      </c>
      <c r="N224">
        <v>343</v>
      </c>
      <c r="O224">
        <v>92</v>
      </c>
      <c r="P224">
        <v>293</v>
      </c>
      <c r="Q224">
        <v>347</v>
      </c>
      <c r="R224">
        <v>1012</v>
      </c>
      <c r="S224">
        <v>56</v>
      </c>
      <c r="T224">
        <v>91</v>
      </c>
      <c r="U224">
        <v>27</v>
      </c>
      <c r="V224">
        <v>34</v>
      </c>
    </row>
    <row r="225" spans="1:22">
      <c r="A225">
        <v>2025</v>
      </c>
      <c r="B225" t="s">
        <v>312</v>
      </c>
      <c r="C225" t="s">
        <v>235</v>
      </c>
      <c r="D225" t="s">
        <v>242</v>
      </c>
      <c r="E225">
        <v>697</v>
      </c>
      <c r="F225">
        <v>2382</v>
      </c>
      <c r="G225">
        <v>67</v>
      </c>
      <c r="H225">
        <v>271</v>
      </c>
      <c r="I225">
        <v>79</v>
      </c>
      <c r="J225">
        <v>332</v>
      </c>
      <c r="K225">
        <v>78</v>
      </c>
      <c r="L225">
        <v>303</v>
      </c>
      <c r="M225">
        <v>84</v>
      </c>
      <c r="N225">
        <v>281</v>
      </c>
      <c r="O225">
        <v>63</v>
      </c>
      <c r="P225">
        <v>220</v>
      </c>
      <c r="Q225">
        <v>287</v>
      </c>
      <c r="R225">
        <v>898</v>
      </c>
      <c r="S225">
        <v>39</v>
      </c>
      <c r="T225">
        <v>77</v>
      </c>
      <c r="U225">
        <v>26</v>
      </c>
      <c r="V225">
        <v>30</v>
      </c>
    </row>
    <row r="226" spans="1:22">
      <c r="A226">
        <v>2025</v>
      </c>
      <c r="B226" t="s">
        <v>312</v>
      </c>
      <c r="C226" t="s">
        <v>235</v>
      </c>
      <c r="D226" t="s">
        <v>243</v>
      </c>
      <c r="E226">
        <v>739</v>
      </c>
      <c r="F226">
        <v>2562</v>
      </c>
      <c r="G226">
        <v>87</v>
      </c>
      <c r="H226">
        <v>354</v>
      </c>
      <c r="I226">
        <v>79</v>
      </c>
      <c r="J226">
        <v>331</v>
      </c>
      <c r="K226">
        <v>107</v>
      </c>
      <c r="L226">
        <v>424</v>
      </c>
      <c r="M226">
        <v>83</v>
      </c>
      <c r="N226">
        <v>304</v>
      </c>
      <c r="O226">
        <v>57</v>
      </c>
      <c r="P226">
        <v>199</v>
      </c>
      <c r="Q226">
        <v>280</v>
      </c>
      <c r="R226">
        <v>867</v>
      </c>
      <c r="S226">
        <v>46</v>
      </c>
      <c r="T226">
        <v>83</v>
      </c>
      <c r="U226">
        <v>23</v>
      </c>
      <c r="V226">
        <v>34</v>
      </c>
    </row>
    <row r="227" spans="1:22">
      <c r="A227">
        <v>2025</v>
      </c>
      <c r="B227" t="s">
        <v>312</v>
      </c>
      <c r="C227" t="s">
        <v>244</v>
      </c>
      <c r="D227" t="s">
        <v>245</v>
      </c>
      <c r="E227">
        <v>1053</v>
      </c>
      <c r="F227">
        <v>3547</v>
      </c>
      <c r="G227">
        <v>91</v>
      </c>
      <c r="H227">
        <v>352</v>
      </c>
      <c r="I227">
        <v>69</v>
      </c>
      <c r="J227">
        <v>280</v>
      </c>
      <c r="K227">
        <v>103</v>
      </c>
      <c r="L227">
        <v>392</v>
      </c>
      <c r="M227">
        <v>102</v>
      </c>
      <c r="N227">
        <v>335</v>
      </c>
      <c r="O227">
        <v>93</v>
      </c>
      <c r="P227">
        <v>327</v>
      </c>
      <c r="Q227">
        <v>517</v>
      </c>
      <c r="R227">
        <v>1683</v>
      </c>
      <c r="S227">
        <v>78</v>
      </c>
      <c r="T227">
        <v>178</v>
      </c>
      <c r="U227">
        <v>21</v>
      </c>
      <c r="V227">
        <v>16</v>
      </c>
    </row>
    <row r="228" spans="1:22">
      <c r="A228">
        <v>2025</v>
      </c>
      <c r="B228" t="s">
        <v>312</v>
      </c>
      <c r="C228" t="s">
        <v>244</v>
      </c>
      <c r="D228" t="s">
        <v>246</v>
      </c>
      <c r="E228">
        <v>1809</v>
      </c>
      <c r="F228">
        <v>5806</v>
      </c>
      <c r="G228">
        <v>62</v>
      </c>
      <c r="H228">
        <v>195</v>
      </c>
      <c r="I228">
        <v>71</v>
      </c>
      <c r="J228">
        <v>260</v>
      </c>
      <c r="K228">
        <v>94</v>
      </c>
      <c r="L228">
        <v>346</v>
      </c>
      <c r="M228">
        <v>120</v>
      </c>
      <c r="N228">
        <v>397</v>
      </c>
      <c r="O228">
        <v>137</v>
      </c>
      <c r="P228">
        <v>468</v>
      </c>
      <c r="Q228">
        <v>1218</v>
      </c>
      <c r="R228">
        <v>3912</v>
      </c>
      <c r="S228">
        <v>107</v>
      </c>
      <c r="T228">
        <v>228</v>
      </c>
      <c r="U228">
        <v>31</v>
      </c>
      <c r="V228">
        <v>22</v>
      </c>
    </row>
    <row r="229" spans="1:22">
      <c r="A229">
        <v>2025</v>
      </c>
      <c r="B229" t="s">
        <v>312</v>
      </c>
      <c r="C229" t="s">
        <v>244</v>
      </c>
      <c r="D229" t="s">
        <v>247</v>
      </c>
      <c r="E229">
        <v>835</v>
      </c>
      <c r="F229">
        <v>2611</v>
      </c>
      <c r="G229">
        <v>37</v>
      </c>
      <c r="H229">
        <v>117</v>
      </c>
      <c r="I229">
        <v>61</v>
      </c>
      <c r="J229">
        <v>216</v>
      </c>
      <c r="K229">
        <v>90</v>
      </c>
      <c r="L229">
        <v>310</v>
      </c>
      <c r="M229">
        <v>87</v>
      </c>
      <c r="N229">
        <v>281</v>
      </c>
      <c r="O229">
        <v>102</v>
      </c>
      <c r="P229">
        <v>320</v>
      </c>
      <c r="Q229">
        <v>429</v>
      </c>
      <c r="R229">
        <v>1290</v>
      </c>
      <c r="S229">
        <v>29</v>
      </c>
      <c r="T229">
        <v>77</v>
      </c>
      <c r="U229">
        <v>16</v>
      </c>
      <c r="V229">
        <v>11</v>
      </c>
    </row>
    <row r="230" spans="1:22">
      <c r="A230">
        <v>2025</v>
      </c>
      <c r="B230" t="s">
        <v>312</v>
      </c>
      <c r="C230" t="s">
        <v>244</v>
      </c>
      <c r="D230" t="s">
        <v>248</v>
      </c>
      <c r="E230">
        <v>786</v>
      </c>
      <c r="F230">
        <v>2478</v>
      </c>
      <c r="G230">
        <v>29</v>
      </c>
      <c r="H230">
        <v>92</v>
      </c>
      <c r="I230">
        <v>28</v>
      </c>
      <c r="J230">
        <v>108</v>
      </c>
      <c r="K230">
        <v>59</v>
      </c>
      <c r="L230">
        <v>209</v>
      </c>
      <c r="M230">
        <v>51</v>
      </c>
      <c r="N230">
        <v>167</v>
      </c>
      <c r="O230">
        <v>56</v>
      </c>
      <c r="P230">
        <v>190</v>
      </c>
      <c r="Q230">
        <v>521</v>
      </c>
      <c r="R230">
        <v>1618</v>
      </c>
      <c r="S230">
        <v>42</v>
      </c>
      <c r="T230">
        <v>94</v>
      </c>
      <c r="U230">
        <v>17</v>
      </c>
      <c r="V230">
        <v>12</v>
      </c>
    </row>
    <row r="231" spans="1:22">
      <c r="A231">
        <v>2025</v>
      </c>
      <c r="B231" t="s">
        <v>312</v>
      </c>
      <c r="C231" t="s">
        <v>244</v>
      </c>
      <c r="D231" t="s">
        <v>249</v>
      </c>
      <c r="E231">
        <v>724</v>
      </c>
      <c r="F231">
        <v>2303</v>
      </c>
      <c r="G231">
        <v>46</v>
      </c>
      <c r="H231">
        <v>139</v>
      </c>
      <c r="I231">
        <v>53</v>
      </c>
      <c r="J231">
        <v>219</v>
      </c>
      <c r="K231">
        <v>78</v>
      </c>
      <c r="L231">
        <v>303</v>
      </c>
      <c r="M231">
        <v>59</v>
      </c>
      <c r="N231">
        <v>204</v>
      </c>
      <c r="O231">
        <v>55</v>
      </c>
      <c r="P231">
        <v>182</v>
      </c>
      <c r="Q231">
        <v>384</v>
      </c>
      <c r="R231">
        <v>1129</v>
      </c>
      <c r="S231">
        <v>49</v>
      </c>
      <c r="T231">
        <v>127</v>
      </c>
      <c r="U231">
        <v>20</v>
      </c>
      <c r="V231">
        <v>16</v>
      </c>
    </row>
    <row r="232" spans="1:22">
      <c r="A232">
        <v>2025</v>
      </c>
      <c r="B232" t="s">
        <v>312</v>
      </c>
      <c r="C232" t="s">
        <v>244</v>
      </c>
      <c r="D232" t="s">
        <v>250</v>
      </c>
      <c r="E232">
        <v>1291</v>
      </c>
      <c r="F232">
        <v>4369</v>
      </c>
      <c r="G232">
        <v>110</v>
      </c>
      <c r="H232">
        <v>416</v>
      </c>
      <c r="I232">
        <v>123</v>
      </c>
      <c r="J232">
        <v>466</v>
      </c>
      <c r="K232">
        <v>110</v>
      </c>
      <c r="L232">
        <v>418</v>
      </c>
      <c r="M232">
        <v>137</v>
      </c>
      <c r="N232">
        <v>490</v>
      </c>
      <c r="O232">
        <v>146</v>
      </c>
      <c r="P232">
        <v>521</v>
      </c>
      <c r="Q232">
        <v>530</v>
      </c>
      <c r="R232">
        <v>1721</v>
      </c>
      <c r="S232">
        <v>135</v>
      </c>
      <c r="T232">
        <v>337</v>
      </c>
      <c r="U232">
        <v>27</v>
      </c>
      <c r="V232">
        <v>19</v>
      </c>
    </row>
    <row r="233" spans="1:22">
      <c r="A233">
        <v>2025</v>
      </c>
      <c r="B233" t="s">
        <v>312</v>
      </c>
      <c r="C233" t="s">
        <v>244</v>
      </c>
      <c r="D233" t="s">
        <v>251</v>
      </c>
      <c r="E233">
        <v>744</v>
      </c>
      <c r="F233">
        <v>2445</v>
      </c>
      <c r="G233">
        <v>55</v>
      </c>
      <c r="H233">
        <v>238</v>
      </c>
      <c r="I233">
        <v>75</v>
      </c>
      <c r="J233">
        <v>288</v>
      </c>
      <c r="K233">
        <v>75</v>
      </c>
      <c r="L233">
        <v>287</v>
      </c>
      <c r="M233">
        <v>67</v>
      </c>
      <c r="N233">
        <v>243</v>
      </c>
      <c r="O233">
        <v>77</v>
      </c>
      <c r="P233">
        <v>250</v>
      </c>
      <c r="Q233">
        <v>358</v>
      </c>
      <c r="R233">
        <v>1066</v>
      </c>
      <c r="S233">
        <v>37</v>
      </c>
      <c r="T233">
        <v>73</v>
      </c>
      <c r="U233">
        <v>15</v>
      </c>
      <c r="V233">
        <v>22</v>
      </c>
    </row>
    <row r="234" spans="1:22">
      <c r="A234">
        <v>2025</v>
      </c>
      <c r="B234" t="s">
        <v>312</v>
      </c>
      <c r="C234" t="s">
        <v>244</v>
      </c>
      <c r="D234" t="s">
        <v>252</v>
      </c>
      <c r="E234">
        <v>720</v>
      </c>
      <c r="F234">
        <v>2207</v>
      </c>
      <c r="G234">
        <v>49</v>
      </c>
      <c r="H234">
        <v>142</v>
      </c>
      <c r="I234">
        <v>62</v>
      </c>
      <c r="J234">
        <v>225</v>
      </c>
      <c r="K234">
        <v>74</v>
      </c>
      <c r="L234">
        <v>244</v>
      </c>
      <c r="M234">
        <v>70</v>
      </c>
      <c r="N234">
        <v>218</v>
      </c>
      <c r="O234">
        <v>84</v>
      </c>
      <c r="P234">
        <v>277</v>
      </c>
      <c r="Q234">
        <v>347</v>
      </c>
      <c r="R234">
        <v>1029</v>
      </c>
      <c r="S234">
        <v>34</v>
      </c>
      <c r="T234">
        <v>72</v>
      </c>
      <c r="U234">
        <v>17</v>
      </c>
      <c r="V234">
        <v>20</v>
      </c>
    </row>
    <row r="235" spans="1:22">
      <c r="A235">
        <v>2025</v>
      </c>
      <c r="B235" t="s">
        <v>312</v>
      </c>
      <c r="C235" t="s">
        <v>244</v>
      </c>
      <c r="D235" t="s">
        <v>253</v>
      </c>
      <c r="E235">
        <v>416</v>
      </c>
      <c r="F235">
        <v>1359</v>
      </c>
      <c r="G235">
        <v>22</v>
      </c>
      <c r="H235">
        <v>86</v>
      </c>
      <c r="I235">
        <v>42</v>
      </c>
      <c r="J235">
        <v>173</v>
      </c>
      <c r="K235">
        <v>31</v>
      </c>
      <c r="L235">
        <v>110</v>
      </c>
      <c r="M235">
        <v>34</v>
      </c>
      <c r="N235">
        <v>116</v>
      </c>
      <c r="O235">
        <v>30</v>
      </c>
      <c r="P235">
        <v>88</v>
      </c>
      <c r="Q235">
        <v>239</v>
      </c>
      <c r="R235">
        <v>754</v>
      </c>
      <c r="S235">
        <v>18</v>
      </c>
      <c r="T235">
        <v>32</v>
      </c>
      <c r="U235">
        <v>10</v>
      </c>
      <c r="V235">
        <v>4</v>
      </c>
    </row>
    <row r="236" spans="1:22">
      <c r="A236">
        <v>2025</v>
      </c>
      <c r="B236" t="s">
        <v>312</v>
      </c>
      <c r="C236" t="s">
        <v>244</v>
      </c>
      <c r="D236" t="s">
        <v>254</v>
      </c>
      <c r="E236">
        <v>417</v>
      </c>
      <c r="F236">
        <v>1317</v>
      </c>
      <c r="G236">
        <v>25</v>
      </c>
      <c r="H236">
        <v>84</v>
      </c>
      <c r="I236">
        <v>50</v>
      </c>
      <c r="J236">
        <v>177</v>
      </c>
      <c r="K236">
        <v>41</v>
      </c>
      <c r="L236">
        <v>140</v>
      </c>
      <c r="M236">
        <v>35</v>
      </c>
      <c r="N236">
        <v>115</v>
      </c>
      <c r="O236">
        <v>32</v>
      </c>
      <c r="P236">
        <v>112</v>
      </c>
      <c r="Q236">
        <v>219</v>
      </c>
      <c r="R236">
        <v>661</v>
      </c>
      <c r="S236">
        <v>15</v>
      </c>
      <c r="T236">
        <v>28</v>
      </c>
      <c r="U236">
        <v>8</v>
      </c>
      <c r="V236">
        <v>8</v>
      </c>
    </row>
    <row r="237" spans="1:22">
      <c r="A237">
        <v>2025</v>
      </c>
      <c r="B237" t="s">
        <v>312</v>
      </c>
      <c r="C237" t="s">
        <v>244</v>
      </c>
      <c r="D237" t="s">
        <v>255</v>
      </c>
      <c r="E237">
        <v>619</v>
      </c>
      <c r="F237">
        <v>1986</v>
      </c>
      <c r="G237">
        <v>22</v>
      </c>
      <c r="H237">
        <v>72</v>
      </c>
      <c r="I237">
        <v>30</v>
      </c>
      <c r="J237">
        <v>125</v>
      </c>
      <c r="K237">
        <v>44</v>
      </c>
      <c r="L237">
        <v>177</v>
      </c>
      <c r="M237">
        <v>53</v>
      </c>
      <c r="N237">
        <v>170</v>
      </c>
      <c r="O237">
        <v>49</v>
      </c>
      <c r="P237">
        <v>163</v>
      </c>
      <c r="Q237">
        <v>397</v>
      </c>
      <c r="R237">
        <v>1231</v>
      </c>
      <c r="S237">
        <v>24</v>
      </c>
      <c r="T237">
        <v>48</v>
      </c>
      <c r="U237">
        <v>14</v>
      </c>
      <c r="V237">
        <v>11</v>
      </c>
    </row>
    <row r="238" spans="1:22">
      <c r="A238">
        <v>2025</v>
      </c>
      <c r="B238" t="s">
        <v>312</v>
      </c>
      <c r="C238" t="s">
        <v>256</v>
      </c>
      <c r="D238" t="s">
        <v>257</v>
      </c>
      <c r="E238">
        <v>1224</v>
      </c>
      <c r="F238">
        <v>4138</v>
      </c>
      <c r="G238">
        <v>107</v>
      </c>
      <c r="H238">
        <v>377</v>
      </c>
      <c r="I238">
        <v>98</v>
      </c>
      <c r="J238">
        <v>343</v>
      </c>
      <c r="K238">
        <v>104</v>
      </c>
      <c r="L238">
        <v>408</v>
      </c>
      <c r="M238">
        <v>113</v>
      </c>
      <c r="N238">
        <v>398</v>
      </c>
      <c r="O238">
        <v>134</v>
      </c>
      <c r="P238">
        <v>495</v>
      </c>
      <c r="Q238">
        <v>509</v>
      </c>
      <c r="R238">
        <v>1724</v>
      </c>
      <c r="S238">
        <v>159</v>
      </c>
      <c r="T238">
        <v>393</v>
      </c>
      <c r="U238">
        <v>22</v>
      </c>
      <c r="V238">
        <v>15</v>
      </c>
    </row>
    <row r="239" spans="1:22">
      <c r="A239">
        <v>2025</v>
      </c>
      <c r="B239" t="s">
        <v>312</v>
      </c>
      <c r="C239" t="s">
        <v>256</v>
      </c>
      <c r="D239" t="s">
        <v>256</v>
      </c>
      <c r="E239">
        <v>521</v>
      </c>
      <c r="F239">
        <v>1704</v>
      </c>
      <c r="G239">
        <v>29</v>
      </c>
      <c r="H239">
        <v>96</v>
      </c>
      <c r="I239">
        <v>23</v>
      </c>
      <c r="J239">
        <v>82</v>
      </c>
      <c r="K239">
        <v>42</v>
      </c>
      <c r="L239">
        <v>154</v>
      </c>
      <c r="M239">
        <v>42</v>
      </c>
      <c r="N239">
        <v>148</v>
      </c>
      <c r="O239">
        <v>56</v>
      </c>
      <c r="P239">
        <v>219</v>
      </c>
      <c r="Q239">
        <v>251</v>
      </c>
      <c r="R239">
        <v>781</v>
      </c>
      <c r="S239">
        <v>78</v>
      </c>
      <c r="T239">
        <v>224</v>
      </c>
      <c r="U239">
        <v>3</v>
      </c>
      <c r="V239">
        <v>10</v>
      </c>
    </row>
    <row r="240" spans="1:22">
      <c r="A240">
        <v>2025</v>
      </c>
      <c r="B240" t="s">
        <v>312</v>
      </c>
      <c r="C240" t="s">
        <v>256</v>
      </c>
      <c r="D240" t="s">
        <v>258</v>
      </c>
      <c r="E240">
        <v>1427</v>
      </c>
      <c r="F240">
        <v>4706</v>
      </c>
      <c r="G240">
        <v>129</v>
      </c>
      <c r="H240">
        <v>453</v>
      </c>
      <c r="I240">
        <v>87</v>
      </c>
      <c r="J240">
        <v>295</v>
      </c>
      <c r="K240">
        <v>103</v>
      </c>
      <c r="L240">
        <v>363</v>
      </c>
      <c r="M240">
        <v>126</v>
      </c>
      <c r="N240">
        <v>443</v>
      </c>
      <c r="O240">
        <v>96</v>
      </c>
      <c r="P240">
        <v>339</v>
      </c>
      <c r="Q240">
        <v>712</v>
      </c>
      <c r="R240">
        <v>2305</v>
      </c>
      <c r="S240">
        <v>174</v>
      </c>
      <c r="T240">
        <v>508</v>
      </c>
      <c r="U240">
        <v>33</v>
      </c>
      <c r="V240">
        <v>31</v>
      </c>
    </row>
    <row r="241" spans="1:22">
      <c r="A241">
        <v>2025</v>
      </c>
      <c r="B241" t="s">
        <v>312</v>
      </c>
      <c r="C241" t="s">
        <v>256</v>
      </c>
      <c r="D241" t="s">
        <v>259</v>
      </c>
      <c r="E241">
        <v>992</v>
      </c>
      <c r="F241">
        <v>3168</v>
      </c>
      <c r="G241">
        <v>39</v>
      </c>
      <c r="H241">
        <v>130</v>
      </c>
      <c r="I241">
        <v>42</v>
      </c>
      <c r="J241">
        <v>158</v>
      </c>
      <c r="K241">
        <v>75</v>
      </c>
      <c r="L241">
        <v>262</v>
      </c>
      <c r="M241">
        <v>76</v>
      </c>
      <c r="N241">
        <v>250</v>
      </c>
      <c r="O241">
        <v>74</v>
      </c>
      <c r="P241">
        <v>252</v>
      </c>
      <c r="Q241">
        <v>634</v>
      </c>
      <c r="R241">
        <v>2009</v>
      </c>
      <c r="S241">
        <v>52</v>
      </c>
      <c r="T241">
        <v>107</v>
      </c>
      <c r="U241">
        <v>12</v>
      </c>
      <c r="V241">
        <v>13</v>
      </c>
    </row>
    <row r="242" spans="1:22">
      <c r="A242">
        <v>2025</v>
      </c>
      <c r="B242" t="s">
        <v>312</v>
      </c>
      <c r="C242" t="s">
        <v>256</v>
      </c>
      <c r="D242" t="s">
        <v>260</v>
      </c>
      <c r="E242">
        <v>401</v>
      </c>
      <c r="F242">
        <v>1424</v>
      </c>
      <c r="G242">
        <v>16</v>
      </c>
      <c r="H242">
        <v>61</v>
      </c>
      <c r="I242">
        <v>23</v>
      </c>
      <c r="J242">
        <v>94</v>
      </c>
      <c r="K242">
        <v>38</v>
      </c>
      <c r="L242">
        <v>157</v>
      </c>
      <c r="M242">
        <v>33</v>
      </c>
      <c r="N242">
        <v>136</v>
      </c>
      <c r="O242">
        <v>48</v>
      </c>
      <c r="P242">
        <v>186</v>
      </c>
      <c r="Q242">
        <v>208</v>
      </c>
      <c r="R242">
        <v>681</v>
      </c>
      <c r="S242">
        <v>35</v>
      </c>
      <c r="T242">
        <v>109</v>
      </c>
      <c r="U242">
        <v>5</v>
      </c>
      <c r="V242">
        <v>3</v>
      </c>
    </row>
    <row r="243" spans="1:22">
      <c r="A243">
        <v>2025</v>
      </c>
      <c r="B243" t="s">
        <v>312</v>
      </c>
      <c r="C243" t="s">
        <v>256</v>
      </c>
      <c r="D243" t="s">
        <v>261</v>
      </c>
      <c r="E243">
        <v>694</v>
      </c>
      <c r="F243">
        <v>2504</v>
      </c>
      <c r="G243">
        <v>70</v>
      </c>
      <c r="H243">
        <v>289</v>
      </c>
      <c r="I243">
        <v>61</v>
      </c>
      <c r="J243">
        <v>233</v>
      </c>
      <c r="K243">
        <v>64</v>
      </c>
      <c r="L243">
        <v>267</v>
      </c>
      <c r="M243">
        <v>54</v>
      </c>
      <c r="N243">
        <v>196</v>
      </c>
      <c r="O243">
        <v>50</v>
      </c>
      <c r="P243">
        <v>201</v>
      </c>
      <c r="Q243">
        <v>314</v>
      </c>
      <c r="R243">
        <v>1072</v>
      </c>
      <c r="S243">
        <v>81</v>
      </c>
      <c r="T243">
        <v>246</v>
      </c>
      <c r="U243">
        <v>15</v>
      </c>
      <c r="V243">
        <v>14</v>
      </c>
    </row>
    <row r="244" spans="1:22">
      <c r="A244">
        <v>2025</v>
      </c>
      <c r="B244" t="s">
        <v>312</v>
      </c>
      <c r="C244" t="s">
        <v>256</v>
      </c>
      <c r="D244" t="s">
        <v>262</v>
      </c>
      <c r="E244">
        <v>414</v>
      </c>
      <c r="F244">
        <v>1343</v>
      </c>
      <c r="G244">
        <v>24</v>
      </c>
      <c r="H244">
        <v>94</v>
      </c>
      <c r="I244">
        <v>24</v>
      </c>
      <c r="J244">
        <v>86</v>
      </c>
      <c r="K244">
        <v>37</v>
      </c>
      <c r="L244">
        <v>129</v>
      </c>
      <c r="M244">
        <v>36</v>
      </c>
      <c r="N244">
        <v>132</v>
      </c>
      <c r="O244">
        <v>43</v>
      </c>
      <c r="P244">
        <v>136</v>
      </c>
      <c r="Q244">
        <v>207</v>
      </c>
      <c r="R244">
        <v>678</v>
      </c>
      <c r="S244">
        <v>43</v>
      </c>
      <c r="T244">
        <v>88</v>
      </c>
      <c r="U244">
        <v>11</v>
      </c>
      <c r="V244">
        <v>14</v>
      </c>
    </row>
    <row r="245" spans="1:22">
      <c r="A245">
        <v>2025</v>
      </c>
      <c r="B245" t="s">
        <v>312</v>
      </c>
      <c r="C245" t="s">
        <v>256</v>
      </c>
      <c r="D245" t="s">
        <v>263</v>
      </c>
      <c r="E245">
        <v>831</v>
      </c>
      <c r="F245">
        <v>2732</v>
      </c>
      <c r="G245">
        <v>40</v>
      </c>
      <c r="H245">
        <v>162</v>
      </c>
      <c r="I245">
        <v>64</v>
      </c>
      <c r="J245">
        <v>239</v>
      </c>
      <c r="K245">
        <v>81</v>
      </c>
      <c r="L245">
        <v>301</v>
      </c>
      <c r="M245">
        <v>75</v>
      </c>
      <c r="N245">
        <v>260</v>
      </c>
      <c r="O245">
        <v>96</v>
      </c>
      <c r="P245">
        <v>329</v>
      </c>
      <c r="Q245">
        <v>430</v>
      </c>
      <c r="R245">
        <v>1331</v>
      </c>
      <c r="S245">
        <v>45</v>
      </c>
      <c r="T245">
        <v>110</v>
      </c>
      <c r="U245">
        <v>20</v>
      </c>
      <c r="V245">
        <v>14</v>
      </c>
    </row>
    <row r="246" spans="1:22">
      <c r="A246">
        <v>2025</v>
      </c>
      <c r="B246" t="s">
        <v>312</v>
      </c>
      <c r="C246" t="s">
        <v>256</v>
      </c>
      <c r="D246" t="s">
        <v>264</v>
      </c>
      <c r="E246">
        <v>546</v>
      </c>
      <c r="F246">
        <v>1669</v>
      </c>
      <c r="G246">
        <v>9</v>
      </c>
      <c r="H246">
        <v>42</v>
      </c>
      <c r="I246">
        <v>19</v>
      </c>
      <c r="J246">
        <v>75</v>
      </c>
      <c r="K246">
        <v>45</v>
      </c>
      <c r="L246">
        <v>158</v>
      </c>
      <c r="M246">
        <v>42</v>
      </c>
      <c r="N246">
        <v>128</v>
      </c>
      <c r="O246">
        <v>55</v>
      </c>
      <c r="P246">
        <v>183</v>
      </c>
      <c r="Q246">
        <v>356</v>
      </c>
      <c r="R246">
        <v>1055</v>
      </c>
      <c r="S246">
        <v>20</v>
      </c>
      <c r="T246">
        <v>28</v>
      </c>
      <c r="U246">
        <v>8</v>
      </c>
      <c r="V246">
        <v>14</v>
      </c>
    </row>
    <row r="247" spans="1:22">
      <c r="A247">
        <v>2025</v>
      </c>
      <c r="B247" t="s">
        <v>312</v>
      </c>
      <c r="C247" t="s">
        <v>265</v>
      </c>
      <c r="D247" t="s">
        <v>266</v>
      </c>
      <c r="E247">
        <v>1190</v>
      </c>
      <c r="F247">
        <v>3848</v>
      </c>
      <c r="G247">
        <v>99</v>
      </c>
      <c r="H247">
        <v>376</v>
      </c>
      <c r="I247">
        <v>96</v>
      </c>
      <c r="J247">
        <v>339</v>
      </c>
      <c r="K247">
        <v>75</v>
      </c>
      <c r="L247">
        <v>259</v>
      </c>
      <c r="M247">
        <v>109</v>
      </c>
      <c r="N247">
        <v>342</v>
      </c>
      <c r="O247">
        <v>108</v>
      </c>
      <c r="P247">
        <v>348</v>
      </c>
      <c r="Q247">
        <v>501</v>
      </c>
      <c r="R247">
        <v>1614</v>
      </c>
      <c r="S247">
        <v>202</v>
      </c>
      <c r="T247">
        <v>570</v>
      </c>
      <c r="U247">
        <v>26</v>
      </c>
      <c r="V247">
        <v>28</v>
      </c>
    </row>
    <row r="248" spans="1:22">
      <c r="A248">
        <v>2025</v>
      </c>
      <c r="B248" t="s">
        <v>312</v>
      </c>
      <c r="C248" t="s">
        <v>265</v>
      </c>
      <c r="D248" t="s">
        <v>267</v>
      </c>
      <c r="E248">
        <v>1145</v>
      </c>
      <c r="F248">
        <v>3810</v>
      </c>
      <c r="G248">
        <v>204</v>
      </c>
      <c r="H248">
        <v>785</v>
      </c>
      <c r="I248">
        <v>142</v>
      </c>
      <c r="J248">
        <v>534</v>
      </c>
      <c r="K248">
        <v>118</v>
      </c>
      <c r="L248">
        <v>429</v>
      </c>
      <c r="M248">
        <v>120</v>
      </c>
      <c r="N248">
        <v>391</v>
      </c>
      <c r="O248">
        <v>113</v>
      </c>
      <c r="P248">
        <v>365</v>
      </c>
      <c r="Q248">
        <v>344</v>
      </c>
      <c r="R248">
        <v>1014</v>
      </c>
      <c r="S248">
        <v>104</v>
      </c>
      <c r="T248">
        <v>292</v>
      </c>
      <c r="U248">
        <v>15</v>
      </c>
      <c r="V248">
        <v>19</v>
      </c>
    </row>
    <row r="249" spans="1:22">
      <c r="A249">
        <v>2025</v>
      </c>
      <c r="B249" t="s">
        <v>312</v>
      </c>
      <c r="C249" t="s">
        <v>265</v>
      </c>
      <c r="D249" t="s">
        <v>268</v>
      </c>
      <c r="E249">
        <v>1604</v>
      </c>
      <c r="F249">
        <v>5042</v>
      </c>
      <c r="G249">
        <v>119</v>
      </c>
      <c r="H249">
        <v>396</v>
      </c>
      <c r="I249">
        <v>119</v>
      </c>
      <c r="J249">
        <v>378</v>
      </c>
      <c r="K249">
        <v>128</v>
      </c>
      <c r="L249">
        <v>452</v>
      </c>
      <c r="M249">
        <v>132</v>
      </c>
      <c r="N249">
        <v>385</v>
      </c>
      <c r="O249">
        <v>130</v>
      </c>
      <c r="P249">
        <v>408</v>
      </c>
      <c r="Q249">
        <v>647</v>
      </c>
      <c r="R249">
        <v>2060</v>
      </c>
      <c r="S249">
        <v>329</v>
      </c>
      <c r="T249">
        <v>963</v>
      </c>
      <c r="U249">
        <v>38</v>
      </c>
      <c r="V249">
        <v>29</v>
      </c>
    </row>
    <row r="250" spans="1:22">
      <c r="A250">
        <v>2025</v>
      </c>
      <c r="B250" t="s">
        <v>312</v>
      </c>
      <c r="C250" t="s">
        <v>265</v>
      </c>
      <c r="D250" t="s">
        <v>269</v>
      </c>
      <c r="E250">
        <v>659</v>
      </c>
      <c r="F250">
        <v>1931</v>
      </c>
      <c r="G250">
        <v>45</v>
      </c>
      <c r="H250">
        <v>128</v>
      </c>
      <c r="I250">
        <v>62</v>
      </c>
      <c r="J250">
        <v>226</v>
      </c>
      <c r="K250">
        <v>90</v>
      </c>
      <c r="L250">
        <v>292</v>
      </c>
      <c r="M250">
        <v>81</v>
      </c>
      <c r="N250">
        <v>242</v>
      </c>
      <c r="O250">
        <v>103</v>
      </c>
      <c r="P250">
        <v>324</v>
      </c>
      <c r="Q250">
        <v>255</v>
      </c>
      <c r="R250">
        <v>674</v>
      </c>
      <c r="S250">
        <v>23</v>
      </c>
      <c r="T250">
        <v>45</v>
      </c>
      <c r="U250">
        <v>15</v>
      </c>
      <c r="V250">
        <v>24</v>
      </c>
    </row>
    <row r="251" spans="1:22">
      <c r="A251">
        <v>2025</v>
      </c>
      <c r="B251" t="s">
        <v>312</v>
      </c>
      <c r="C251" t="s">
        <v>265</v>
      </c>
      <c r="D251" t="s">
        <v>270</v>
      </c>
      <c r="E251">
        <v>517</v>
      </c>
      <c r="F251">
        <v>1713</v>
      </c>
      <c r="G251">
        <v>80</v>
      </c>
      <c r="H251">
        <v>296</v>
      </c>
      <c r="I251">
        <v>64</v>
      </c>
      <c r="J251">
        <v>220</v>
      </c>
      <c r="K251">
        <v>69</v>
      </c>
      <c r="L251">
        <v>232</v>
      </c>
      <c r="M251">
        <v>53</v>
      </c>
      <c r="N251">
        <v>173</v>
      </c>
      <c r="O251">
        <v>48</v>
      </c>
      <c r="P251">
        <v>153</v>
      </c>
      <c r="Q251">
        <v>132</v>
      </c>
      <c r="R251">
        <v>412</v>
      </c>
      <c r="S251">
        <v>71</v>
      </c>
      <c r="T251">
        <v>227</v>
      </c>
      <c r="U251">
        <v>5</v>
      </c>
      <c r="V251">
        <v>9</v>
      </c>
    </row>
    <row r="252" spans="1:22">
      <c r="A252">
        <v>2025</v>
      </c>
      <c r="B252" t="s">
        <v>312</v>
      </c>
      <c r="C252" t="s">
        <v>265</v>
      </c>
      <c r="D252" t="s">
        <v>271</v>
      </c>
      <c r="E252">
        <v>1604</v>
      </c>
      <c r="F252">
        <v>4571</v>
      </c>
      <c r="G252">
        <v>209</v>
      </c>
      <c r="H252">
        <v>623</v>
      </c>
      <c r="I252">
        <v>228</v>
      </c>
      <c r="J252">
        <v>702</v>
      </c>
      <c r="K252">
        <v>236</v>
      </c>
      <c r="L252">
        <v>702</v>
      </c>
      <c r="M252">
        <v>167</v>
      </c>
      <c r="N252">
        <v>504</v>
      </c>
      <c r="O252">
        <v>179</v>
      </c>
      <c r="P252">
        <v>508</v>
      </c>
      <c r="Q252">
        <v>481</v>
      </c>
      <c r="R252">
        <v>1360</v>
      </c>
      <c r="S252">
        <v>104</v>
      </c>
      <c r="T252">
        <v>172</v>
      </c>
      <c r="U252">
        <v>29</v>
      </c>
      <c r="V252">
        <v>28</v>
      </c>
    </row>
    <row r="253" spans="1:22">
      <c r="A253">
        <v>2026</v>
      </c>
      <c r="B253" t="s">
        <v>313</v>
      </c>
      <c r="C253" t="s">
        <v>9</v>
      </c>
      <c r="D253" t="s">
        <v>10</v>
      </c>
      <c r="E253">
        <v>4160</v>
      </c>
      <c r="F253">
        <v>13952</v>
      </c>
      <c r="G253">
        <v>198</v>
      </c>
      <c r="H253">
        <v>754</v>
      </c>
      <c r="I253">
        <v>153</v>
      </c>
      <c r="J253">
        <v>609</v>
      </c>
      <c r="K253">
        <v>160</v>
      </c>
      <c r="L253">
        <v>605</v>
      </c>
      <c r="M253">
        <v>165</v>
      </c>
      <c r="N253">
        <v>608</v>
      </c>
      <c r="O253">
        <v>321</v>
      </c>
      <c r="P253">
        <v>1085</v>
      </c>
      <c r="Q253">
        <v>2731</v>
      </c>
      <c r="R253">
        <v>9303</v>
      </c>
      <c r="S253">
        <v>432</v>
      </c>
      <c r="T253">
        <v>988</v>
      </c>
      <c r="U253">
        <v>86</v>
      </c>
      <c r="V253">
        <v>99</v>
      </c>
    </row>
    <row r="254" spans="1:22">
      <c r="A254">
        <v>2026</v>
      </c>
      <c r="B254" t="s">
        <v>313</v>
      </c>
      <c r="C254" t="s">
        <v>9</v>
      </c>
      <c r="D254" t="s">
        <v>11</v>
      </c>
      <c r="E254">
        <v>4497</v>
      </c>
      <c r="F254">
        <v>14989</v>
      </c>
      <c r="G254">
        <v>179</v>
      </c>
      <c r="H254">
        <v>677</v>
      </c>
      <c r="I254">
        <v>183</v>
      </c>
      <c r="J254">
        <v>694</v>
      </c>
      <c r="K254">
        <v>197</v>
      </c>
      <c r="L254">
        <v>766</v>
      </c>
      <c r="M254">
        <v>253</v>
      </c>
      <c r="N254">
        <v>918</v>
      </c>
      <c r="O254">
        <v>263</v>
      </c>
      <c r="P254">
        <v>905</v>
      </c>
      <c r="Q254">
        <v>2975</v>
      </c>
      <c r="R254">
        <v>9936</v>
      </c>
      <c r="S254">
        <v>447</v>
      </c>
      <c r="T254">
        <v>1093</v>
      </c>
      <c r="U254">
        <v>114</v>
      </c>
      <c r="V254">
        <v>115</v>
      </c>
    </row>
    <row r="255" spans="1:22">
      <c r="A255">
        <v>2026</v>
      </c>
      <c r="B255" t="s">
        <v>313</v>
      </c>
      <c r="C255" t="s">
        <v>9</v>
      </c>
      <c r="D255" t="s">
        <v>12</v>
      </c>
      <c r="E255">
        <v>1934</v>
      </c>
      <c r="F255">
        <v>6523</v>
      </c>
      <c r="G255">
        <v>64</v>
      </c>
      <c r="H255">
        <v>252</v>
      </c>
      <c r="I255">
        <v>75</v>
      </c>
      <c r="J255">
        <v>304</v>
      </c>
      <c r="K255">
        <v>102</v>
      </c>
      <c r="L255">
        <v>389</v>
      </c>
      <c r="M255">
        <v>93</v>
      </c>
      <c r="N255">
        <v>339</v>
      </c>
      <c r="O255">
        <v>165</v>
      </c>
      <c r="P255">
        <v>558</v>
      </c>
      <c r="Q255">
        <v>1295</v>
      </c>
      <c r="R255">
        <v>4365</v>
      </c>
      <c r="S255">
        <v>140</v>
      </c>
      <c r="T255">
        <v>316</v>
      </c>
      <c r="U255">
        <v>47</v>
      </c>
      <c r="V255">
        <v>58</v>
      </c>
    </row>
    <row r="256" spans="1:22">
      <c r="A256">
        <v>2026</v>
      </c>
      <c r="B256" t="s">
        <v>313</v>
      </c>
      <c r="C256" t="s">
        <v>9</v>
      </c>
      <c r="D256" t="s">
        <v>13</v>
      </c>
      <c r="E256">
        <v>1615</v>
      </c>
      <c r="F256">
        <v>5978</v>
      </c>
      <c r="G256">
        <v>142</v>
      </c>
      <c r="H256">
        <v>577</v>
      </c>
      <c r="I256">
        <v>113</v>
      </c>
      <c r="J256">
        <v>459</v>
      </c>
      <c r="K256">
        <v>100</v>
      </c>
      <c r="L256">
        <v>377</v>
      </c>
      <c r="M256">
        <v>105</v>
      </c>
      <c r="N256">
        <v>395</v>
      </c>
      <c r="O256">
        <v>158</v>
      </c>
      <c r="P256">
        <v>608</v>
      </c>
      <c r="Q256">
        <v>888</v>
      </c>
      <c r="R256">
        <v>3279</v>
      </c>
      <c r="S256">
        <v>109</v>
      </c>
      <c r="T256">
        <v>283</v>
      </c>
      <c r="U256">
        <v>35</v>
      </c>
      <c r="V256">
        <v>45</v>
      </c>
    </row>
    <row r="257" spans="1:22">
      <c r="A257">
        <v>2026</v>
      </c>
      <c r="B257" t="s">
        <v>313</v>
      </c>
      <c r="C257" t="s">
        <v>14</v>
      </c>
      <c r="D257" t="s">
        <v>15</v>
      </c>
      <c r="E257">
        <v>1948</v>
      </c>
      <c r="F257">
        <v>6598</v>
      </c>
      <c r="G257">
        <v>182</v>
      </c>
      <c r="H257">
        <v>762</v>
      </c>
      <c r="I257">
        <v>162</v>
      </c>
      <c r="J257">
        <v>626</v>
      </c>
      <c r="K257">
        <v>205</v>
      </c>
      <c r="L257">
        <v>798</v>
      </c>
      <c r="M257">
        <v>185</v>
      </c>
      <c r="N257">
        <v>592</v>
      </c>
      <c r="O257">
        <v>133</v>
      </c>
      <c r="P257">
        <v>473</v>
      </c>
      <c r="Q257">
        <v>924</v>
      </c>
      <c r="R257">
        <v>2990</v>
      </c>
      <c r="S257">
        <v>157</v>
      </c>
      <c r="T257">
        <v>357</v>
      </c>
      <c r="U257">
        <v>33</v>
      </c>
      <c r="V257">
        <v>79</v>
      </c>
    </row>
    <row r="258" spans="1:22">
      <c r="A258">
        <v>2026</v>
      </c>
      <c r="B258" t="s">
        <v>313</v>
      </c>
      <c r="C258" t="s">
        <v>14</v>
      </c>
      <c r="D258" t="s">
        <v>16</v>
      </c>
      <c r="E258">
        <v>1820</v>
      </c>
      <c r="F258">
        <v>5924</v>
      </c>
      <c r="G258">
        <v>131</v>
      </c>
      <c r="H258">
        <v>535</v>
      </c>
      <c r="I258">
        <v>193</v>
      </c>
      <c r="J258">
        <v>702</v>
      </c>
      <c r="K258">
        <v>155</v>
      </c>
      <c r="L258">
        <v>550</v>
      </c>
      <c r="M258">
        <v>170</v>
      </c>
      <c r="N258">
        <v>566</v>
      </c>
      <c r="O258">
        <v>187</v>
      </c>
      <c r="P258">
        <v>606</v>
      </c>
      <c r="Q258">
        <v>878</v>
      </c>
      <c r="R258">
        <v>2742</v>
      </c>
      <c r="S258">
        <v>106</v>
      </c>
      <c r="T258">
        <v>223</v>
      </c>
      <c r="U258">
        <v>53</v>
      </c>
      <c r="V258">
        <v>66</v>
      </c>
    </row>
    <row r="259" spans="1:22">
      <c r="A259">
        <v>2026</v>
      </c>
      <c r="B259" t="s">
        <v>313</v>
      </c>
      <c r="C259" t="s">
        <v>14</v>
      </c>
      <c r="D259" t="s">
        <v>17</v>
      </c>
      <c r="E259">
        <v>776</v>
      </c>
      <c r="F259">
        <v>2487</v>
      </c>
      <c r="G259">
        <v>99</v>
      </c>
      <c r="H259">
        <v>363</v>
      </c>
      <c r="I259">
        <v>96</v>
      </c>
      <c r="J259">
        <v>346</v>
      </c>
      <c r="K259">
        <v>96</v>
      </c>
      <c r="L259">
        <v>325</v>
      </c>
      <c r="M259">
        <v>114</v>
      </c>
      <c r="N259">
        <v>335</v>
      </c>
      <c r="O259">
        <v>51</v>
      </c>
      <c r="P259">
        <v>152</v>
      </c>
      <c r="Q259">
        <v>265</v>
      </c>
      <c r="R259">
        <v>870</v>
      </c>
      <c r="S259">
        <v>55</v>
      </c>
      <c r="T259">
        <v>96</v>
      </c>
      <c r="U259">
        <v>18</v>
      </c>
      <c r="V259">
        <v>31</v>
      </c>
    </row>
    <row r="260" spans="1:22">
      <c r="A260">
        <v>2026</v>
      </c>
      <c r="B260" t="s">
        <v>313</v>
      </c>
      <c r="C260" t="s">
        <v>14</v>
      </c>
      <c r="D260" t="s">
        <v>18</v>
      </c>
      <c r="E260">
        <v>1101</v>
      </c>
      <c r="F260">
        <v>3638</v>
      </c>
      <c r="G260">
        <v>199</v>
      </c>
      <c r="H260">
        <v>776</v>
      </c>
      <c r="I260">
        <v>215</v>
      </c>
      <c r="J260">
        <v>846</v>
      </c>
      <c r="K260">
        <v>158</v>
      </c>
      <c r="L260">
        <v>542</v>
      </c>
      <c r="M260">
        <v>108</v>
      </c>
      <c r="N260">
        <v>326</v>
      </c>
      <c r="O260">
        <v>121</v>
      </c>
      <c r="P260">
        <v>409</v>
      </c>
      <c r="Q260">
        <v>228</v>
      </c>
      <c r="R260">
        <v>634</v>
      </c>
      <c r="S260">
        <v>72</v>
      </c>
      <c r="T260">
        <v>105</v>
      </c>
      <c r="U260">
        <v>20</v>
      </c>
      <c r="V260">
        <v>41</v>
      </c>
    </row>
    <row r="261" spans="1:22">
      <c r="A261">
        <v>2026</v>
      </c>
      <c r="B261" t="s">
        <v>313</v>
      </c>
      <c r="C261" t="s">
        <v>14</v>
      </c>
      <c r="D261" t="s">
        <v>19</v>
      </c>
      <c r="E261">
        <v>1782</v>
      </c>
      <c r="F261">
        <v>6027</v>
      </c>
      <c r="G261">
        <v>143</v>
      </c>
      <c r="H261">
        <v>605</v>
      </c>
      <c r="I261">
        <v>189</v>
      </c>
      <c r="J261">
        <v>730</v>
      </c>
      <c r="K261">
        <v>125</v>
      </c>
      <c r="L261">
        <v>495</v>
      </c>
      <c r="M261">
        <v>126</v>
      </c>
      <c r="N261">
        <v>408</v>
      </c>
      <c r="O261">
        <v>177</v>
      </c>
      <c r="P261">
        <v>623</v>
      </c>
      <c r="Q261">
        <v>902</v>
      </c>
      <c r="R261">
        <v>2948</v>
      </c>
      <c r="S261">
        <v>120</v>
      </c>
      <c r="T261">
        <v>218</v>
      </c>
      <c r="U261">
        <v>37</v>
      </c>
      <c r="V261">
        <v>69</v>
      </c>
    </row>
    <row r="262" spans="1:22">
      <c r="A262">
        <v>2026</v>
      </c>
      <c r="B262" t="s">
        <v>313</v>
      </c>
      <c r="C262" t="s">
        <v>14</v>
      </c>
      <c r="D262" t="s">
        <v>20</v>
      </c>
      <c r="E262">
        <v>1049</v>
      </c>
      <c r="F262">
        <v>3378</v>
      </c>
      <c r="G262">
        <v>145</v>
      </c>
      <c r="H262">
        <v>529</v>
      </c>
      <c r="I262">
        <v>133</v>
      </c>
      <c r="J262">
        <v>498</v>
      </c>
      <c r="K262">
        <v>129</v>
      </c>
      <c r="L262">
        <v>437</v>
      </c>
      <c r="M262">
        <v>77</v>
      </c>
      <c r="N262">
        <v>252</v>
      </c>
      <c r="O262">
        <v>83</v>
      </c>
      <c r="P262">
        <v>274</v>
      </c>
      <c r="Q262">
        <v>433</v>
      </c>
      <c r="R262">
        <v>1308</v>
      </c>
      <c r="S262">
        <v>49</v>
      </c>
      <c r="T262">
        <v>80</v>
      </c>
      <c r="U262">
        <v>20</v>
      </c>
      <c r="V262">
        <v>41</v>
      </c>
    </row>
    <row r="263" spans="1:22">
      <c r="A263">
        <v>2026</v>
      </c>
      <c r="B263" t="s">
        <v>313</v>
      </c>
      <c r="C263" t="s">
        <v>14</v>
      </c>
      <c r="D263" t="s">
        <v>21</v>
      </c>
      <c r="E263">
        <v>1309</v>
      </c>
      <c r="F263">
        <v>4409</v>
      </c>
      <c r="G263">
        <v>159</v>
      </c>
      <c r="H263">
        <v>678</v>
      </c>
      <c r="I263">
        <v>144</v>
      </c>
      <c r="J263">
        <v>558</v>
      </c>
      <c r="K263">
        <v>133</v>
      </c>
      <c r="L263">
        <v>481</v>
      </c>
      <c r="M263">
        <v>116</v>
      </c>
      <c r="N263">
        <v>423</v>
      </c>
      <c r="O263">
        <v>148</v>
      </c>
      <c r="P263">
        <v>511</v>
      </c>
      <c r="Q263">
        <v>479</v>
      </c>
      <c r="R263">
        <v>1441</v>
      </c>
      <c r="S263">
        <v>130</v>
      </c>
      <c r="T263">
        <v>317</v>
      </c>
      <c r="U263">
        <v>28</v>
      </c>
      <c r="V263">
        <v>43</v>
      </c>
    </row>
    <row r="264" spans="1:22">
      <c r="A264">
        <v>2026</v>
      </c>
      <c r="B264" t="s">
        <v>313</v>
      </c>
      <c r="C264" t="s">
        <v>14</v>
      </c>
      <c r="D264" t="s">
        <v>22</v>
      </c>
      <c r="E264">
        <v>575</v>
      </c>
      <c r="F264">
        <v>1849</v>
      </c>
      <c r="G264">
        <v>84</v>
      </c>
      <c r="H264">
        <v>330</v>
      </c>
      <c r="I264">
        <v>105</v>
      </c>
      <c r="J264">
        <v>401</v>
      </c>
      <c r="K264">
        <v>81</v>
      </c>
      <c r="L264">
        <v>295</v>
      </c>
      <c r="M264">
        <v>54</v>
      </c>
      <c r="N264">
        <v>148</v>
      </c>
      <c r="O264">
        <v>54</v>
      </c>
      <c r="P264">
        <v>166</v>
      </c>
      <c r="Q264">
        <v>164</v>
      </c>
      <c r="R264">
        <v>459</v>
      </c>
      <c r="S264">
        <v>33</v>
      </c>
      <c r="T264">
        <v>50</v>
      </c>
      <c r="U264">
        <v>15</v>
      </c>
      <c r="V264">
        <v>34</v>
      </c>
    </row>
    <row r="265" spans="1:22">
      <c r="A265">
        <v>2026</v>
      </c>
      <c r="B265" t="s">
        <v>313</v>
      </c>
      <c r="C265" t="s">
        <v>14</v>
      </c>
      <c r="D265" t="s">
        <v>23</v>
      </c>
      <c r="E265">
        <v>808</v>
      </c>
      <c r="F265">
        <v>2730</v>
      </c>
      <c r="G265">
        <v>72</v>
      </c>
      <c r="H265">
        <v>320</v>
      </c>
      <c r="I265">
        <v>124</v>
      </c>
      <c r="J265">
        <v>483</v>
      </c>
      <c r="K265">
        <v>91</v>
      </c>
      <c r="L265">
        <v>362</v>
      </c>
      <c r="M265">
        <v>76</v>
      </c>
      <c r="N265">
        <v>267</v>
      </c>
      <c r="O265">
        <v>90</v>
      </c>
      <c r="P265">
        <v>259</v>
      </c>
      <c r="Q265">
        <v>329</v>
      </c>
      <c r="R265">
        <v>999</v>
      </c>
      <c r="S265">
        <v>26</v>
      </c>
      <c r="T265">
        <v>40</v>
      </c>
      <c r="U265">
        <v>18</v>
      </c>
      <c r="V265">
        <v>27</v>
      </c>
    </row>
    <row r="266" spans="1:22">
      <c r="A266">
        <v>2026</v>
      </c>
      <c r="B266" t="s">
        <v>313</v>
      </c>
      <c r="C266" t="s">
        <v>14</v>
      </c>
      <c r="D266" t="s">
        <v>24</v>
      </c>
      <c r="E266">
        <v>815</v>
      </c>
      <c r="F266">
        <v>2850</v>
      </c>
      <c r="G266">
        <v>112</v>
      </c>
      <c r="H266">
        <v>504</v>
      </c>
      <c r="I266">
        <v>133</v>
      </c>
      <c r="J266">
        <v>544</v>
      </c>
      <c r="K266">
        <v>103</v>
      </c>
      <c r="L266">
        <v>371</v>
      </c>
      <c r="M266">
        <v>80</v>
      </c>
      <c r="N266">
        <v>231</v>
      </c>
      <c r="O266">
        <v>66</v>
      </c>
      <c r="P266">
        <v>184</v>
      </c>
      <c r="Q266">
        <v>292</v>
      </c>
      <c r="R266">
        <v>959</v>
      </c>
      <c r="S266">
        <v>29</v>
      </c>
      <c r="T266">
        <v>57</v>
      </c>
      <c r="U266">
        <v>27</v>
      </c>
      <c r="V266">
        <v>37</v>
      </c>
    </row>
    <row r="267" spans="1:22">
      <c r="A267">
        <v>2026</v>
      </c>
      <c r="B267" t="s">
        <v>313</v>
      </c>
      <c r="C267" t="s">
        <v>14</v>
      </c>
      <c r="D267" t="s">
        <v>25</v>
      </c>
      <c r="E267">
        <v>719</v>
      </c>
      <c r="F267">
        <v>2295</v>
      </c>
      <c r="G267">
        <v>60</v>
      </c>
      <c r="H267">
        <v>206</v>
      </c>
      <c r="I267">
        <v>90</v>
      </c>
      <c r="J267">
        <v>368</v>
      </c>
      <c r="K267">
        <v>113</v>
      </c>
      <c r="L267">
        <v>407</v>
      </c>
      <c r="M267">
        <v>69</v>
      </c>
      <c r="N267">
        <v>248</v>
      </c>
      <c r="O267">
        <v>55</v>
      </c>
      <c r="P267">
        <v>165</v>
      </c>
      <c r="Q267">
        <v>287</v>
      </c>
      <c r="R267">
        <v>828</v>
      </c>
      <c r="S267">
        <v>45</v>
      </c>
      <c r="T267">
        <v>73</v>
      </c>
      <c r="U267">
        <v>10</v>
      </c>
      <c r="V267">
        <v>29</v>
      </c>
    </row>
    <row r="268" spans="1:22">
      <c r="A268">
        <v>2026</v>
      </c>
      <c r="B268" t="s">
        <v>313</v>
      </c>
      <c r="C268" t="s">
        <v>14</v>
      </c>
      <c r="D268" t="s">
        <v>26</v>
      </c>
      <c r="E268">
        <v>661</v>
      </c>
      <c r="F268">
        <v>2137</v>
      </c>
      <c r="G268">
        <v>98</v>
      </c>
      <c r="H268">
        <v>371</v>
      </c>
      <c r="I268">
        <v>106</v>
      </c>
      <c r="J268">
        <v>391</v>
      </c>
      <c r="K268">
        <v>83</v>
      </c>
      <c r="L268">
        <v>290</v>
      </c>
      <c r="M268">
        <v>65</v>
      </c>
      <c r="N268">
        <v>199</v>
      </c>
      <c r="O268">
        <v>52</v>
      </c>
      <c r="P268">
        <v>168</v>
      </c>
      <c r="Q268">
        <v>222</v>
      </c>
      <c r="R268">
        <v>666</v>
      </c>
      <c r="S268">
        <v>35</v>
      </c>
      <c r="T268">
        <v>52</v>
      </c>
      <c r="U268">
        <v>21</v>
      </c>
      <c r="V268">
        <v>35</v>
      </c>
    </row>
    <row r="269" spans="1:22">
      <c r="A269">
        <v>2026</v>
      </c>
      <c r="B269" t="s">
        <v>313</v>
      </c>
      <c r="C269" t="s">
        <v>14</v>
      </c>
      <c r="D269" t="s">
        <v>27</v>
      </c>
      <c r="E269">
        <v>586</v>
      </c>
      <c r="F269">
        <v>1839</v>
      </c>
      <c r="G269">
        <v>40</v>
      </c>
      <c r="H269">
        <v>146</v>
      </c>
      <c r="I269">
        <v>60</v>
      </c>
      <c r="J269">
        <v>242</v>
      </c>
      <c r="K269">
        <v>69</v>
      </c>
      <c r="L269">
        <v>248</v>
      </c>
      <c r="M269">
        <v>42</v>
      </c>
      <c r="N269">
        <v>140</v>
      </c>
      <c r="O269">
        <v>63</v>
      </c>
      <c r="P269">
        <v>163</v>
      </c>
      <c r="Q269">
        <v>289</v>
      </c>
      <c r="R269">
        <v>855</v>
      </c>
      <c r="S269">
        <v>23</v>
      </c>
      <c r="T269">
        <v>45</v>
      </c>
      <c r="U269">
        <v>13</v>
      </c>
      <c r="V269">
        <v>31</v>
      </c>
    </row>
    <row r="270" spans="1:22">
      <c r="A270">
        <v>2026</v>
      </c>
      <c r="B270" t="s">
        <v>313</v>
      </c>
      <c r="C270" t="s">
        <v>14</v>
      </c>
      <c r="D270" t="s">
        <v>28</v>
      </c>
      <c r="E270">
        <v>422</v>
      </c>
      <c r="F270">
        <v>1512</v>
      </c>
      <c r="G270">
        <v>31</v>
      </c>
      <c r="H270">
        <v>129</v>
      </c>
      <c r="I270">
        <v>49</v>
      </c>
      <c r="J270">
        <v>209</v>
      </c>
      <c r="K270">
        <v>43</v>
      </c>
      <c r="L270">
        <v>158</v>
      </c>
      <c r="M270">
        <v>25</v>
      </c>
      <c r="N270">
        <v>92</v>
      </c>
      <c r="O270">
        <v>45</v>
      </c>
      <c r="P270">
        <v>146</v>
      </c>
      <c r="Q270">
        <v>210</v>
      </c>
      <c r="R270">
        <v>743</v>
      </c>
      <c r="S270">
        <v>19</v>
      </c>
      <c r="T270">
        <v>35</v>
      </c>
      <c r="U270">
        <v>5</v>
      </c>
      <c r="V270">
        <v>11</v>
      </c>
    </row>
    <row r="271" spans="1:22">
      <c r="A271">
        <v>2026</v>
      </c>
      <c r="B271" t="s">
        <v>313</v>
      </c>
      <c r="C271" t="s">
        <v>14</v>
      </c>
      <c r="D271" t="s">
        <v>29</v>
      </c>
      <c r="E271">
        <v>742</v>
      </c>
      <c r="F271">
        <v>2440</v>
      </c>
      <c r="G271">
        <v>104</v>
      </c>
      <c r="H271">
        <v>434</v>
      </c>
      <c r="I271">
        <v>101</v>
      </c>
      <c r="J271">
        <v>385</v>
      </c>
      <c r="K271">
        <v>87</v>
      </c>
      <c r="L271">
        <v>292</v>
      </c>
      <c r="M271">
        <v>86</v>
      </c>
      <c r="N271">
        <v>256</v>
      </c>
      <c r="O271">
        <v>53</v>
      </c>
      <c r="P271">
        <v>187</v>
      </c>
      <c r="Q271">
        <v>275</v>
      </c>
      <c r="R271">
        <v>827</v>
      </c>
      <c r="S271">
        <v>36</v>
      </c>
      <c r="T271">
        <v>59</v>
      </c>
      <c r="U271">
        <v>17</v>
      </c>
      <c r="V271">
        <v>32</v>
      </c>
    </row>
    <row r="272" spans="1:22">
      <c r="A272">
        <v>2026</v>
      </c>
      <c r="B272" t="s">
        <v>313</v>
      </c>
      <c r="C272" t="s">
        <v>14</v>
      </c>
      <c r="D272" t="s">
        <v>30</v>
      </c>
      <c r="E272">
        <v>455</v>
      </c>
      <c r="F272">
        <v>1516</v>
      </c>
      <c r="G272">
        <v>50</v>
      </c>
      <c r="H272">
        <v>198</v>
      </c>
      <c r="I272">
        <v>57</v>
      </c>
      <c r="J272">
        <v>235</v>
      </c>
      <c r="K272">
        <v>61</v>
      </c>
      <c r="L272">
        <v>216</v>
      </c>
      <c r="M272">
        <v>39</v>
      </c>
      <c r="N272">
        <v>121</v>
      </c>
      <c r="O272">
        <v>56</v>
      </c>
      <c r="P272">
        <v>209</v>
      </c>
      <c r="Q272">
        <v>172</v>
      </c>
      <c r="R272">
        <v>505</v>
      </c>
      <c r="S272">
        <v>20</v>
      </c>
      <c r="T272">
        <v>32</v>
      </c>
      <c r="U272">
        <v>8</v>
      </c>
      <c r="V272">
        <v>16</v>
      </c>
    </row>
    <row r="273" spans="1:22">
      <c r="A273">
        <v>2026</v>
      </c>
      <c r="B273" t="s">
        <v>313</v>
      </c>
      <c r="C273" t="s">
        <v>14</v>
      </c>
      <c r="D273" t="s">
        <v>31</v>
      </c>
      <c r="E273">
        <v>844</v>
      </c>
      <c r="F273">
        <v>2796</v>
      </c>
      <c r="G273">
        <v>102</v>
      </c>
      <c r="H273">
        <v>412</v>
      </c>
      <c r="I273">
        <v>112</v>
      </c>
      <c r="J273">
        <v>411</v>
      </c>
      <c r="K273">
        <v>97</v>
      </c>
      <c r="L273">
        <v>335</v>
      </c>
      <c r="M273">
        <v>92</v>
      </c>
      <c r="N273">
        <v>288</v>
      </c>
      <c r="O273">
        <v>73</v>
      </c>
      <c r="P273">
        <v>223</v>
      </c>
      <c r="Q273">
        <v>330</v>
      </c>
      <c r="R273">
        <v>1057</v>
      </c>
      <c r="S273">
        <v>38</v>
      </c>
      <c r="T273">
        <v>70</v>
      </c>
      <c r="U273">
        <v>17</v>
      </c>
      <c r="V273">
        <v>43</v>
      </c>
    </row>
    <row r="274" spans="1:22">
      <c r="A274">
        <v>2026</v>
      </c>
      <c r="B274" t="s">
        <v>313</v>
      </c>
      <c r="C274" t="s">
        <v>14</v>
      </c>
      <c r="D274" t="s">
        <v>32</v>
      </c>
      <c r="E274">
        <v>439</v>
      </c>
      <c r="F274">
        <v>1552</v>
      </c>
      <c r="G274">
        <v>91</v>
      </c>
      <c r="H274">
        <v>427</v>
      </c>
      <c r="I274">
        <v>70</v>
      </c>
      <c r="J274">
        <v>276</v>
      </c>
      <c r="K274">
        <v>55</v>
      </c>
      <c r="L274">
        <v>199</v>
      </c>
      <c r="M274">
        <v>47</v>
      </c>
      <c r="N274">
        <v>156</v>
      </c>
      <c r="O274">
        <v>48</v>
      </c>
      <c r="P274">
        <v>152</v>
      </c>
      <c r="Q274">
        <v>101</v>
      </c>
      <c r="R274">
        <v>303</v>
      </c>
      <c r="S274">
        <v>27</v>
      </c>
      <c r="T274">
        <v>39</v>
      </c>
      <c r="U274">
        <v>12</v>
      </c>
      <c r="V274">
        <v>21</v>
      </c>
    </row>
    <row r="275" spans="1:22">
      <c r="A275">
        <v>2026</v>
      </c>
      <c r="B275" t="s">
        <v>313</v>
      </c>
      <c r="C275" t="s">
        <v>33</v>
      </c>
      <c r="D275" t="s">
        <v>33</v>
      </c>
      <c r="E275">
        <v>35026</v>
      </c>
      <c r="F275">
        <v>123543</v>
      </c>
      <c r="G275">
        <v>1990</v>
      </c>
      <c r="H275">
        <v>7993</v>
      </c>
      <c r="I275">
        <v>1671</v>
      </c>
      <c r="J275">
        <v>6571</v>
      </c>
      <c r="K275">
        <v>1955</v>
      </c>
      <c r="L275">
        <v>7467</v>
      </c>
      <c r="M275">
        <v>2257</v>
      </c>
      <c r="N275">
        <v>8390</v>
      </c>
      <c r="O275">
        <v>2689</v>
      </c>
      <c r="P275">
        <v>9450</v>
      </c>
      <c r="Q275">
        <v>21792</v>
      </c>
      <c r="R275">
        <v>77121</v>
      </c>
      <c r="S275">
        <v>2672</v>
      </c>
      <c r="T275">
        <v>6551</v>
      </c>
      <c r="U275">
        <v>741</v>
      </c>
      <c r="V275">
        <v>922</v>
      </c>
    </row>
    <row r="276" spans="1:22">
      <c r="A276">
        <v>2026</v>
      </c>
      <c r="B276" t="s">
        <v>313</v>
      </c>
      <c r="C276" t="s">
        <v>33</v>
      </c>
      <c r="D276" t="s">
        <v>34</v>
      </c>
      <c r="E276">
        <v>1278</v>
      </c>
      <c r="F276">
        <v>4240</v>
      </c>
      <c r="G276">
        <v>86</v>
      </c>
      <c r="H276">
        <v>307</v>
      </c>
      <c r="I276">
        <v>94</v>
      </c>
      <c r="J276">
        <v>369</v>
      </c>
      <c r="K276">
        <v>124</v>
      </c>
      <c r="L276">
        <v>471</v>
      </c>
      <c r="M276">
        <v>142</v>
      </c>
      <c r="N276">
        <v>511</v>
      </c>
      <c r="O276">
        <v>124</v>
      </c>
      <c r="P276">
        <v>419</v>
      </c>
      <c r="Q276">
        <v>624</v>
      </c>
      <c r="R276">
        <v>2023</v>
      </c>
      <c r="S276">
        <v>84</v>
      </c>
      <c r="T276">
        <v>140</v>
      </c>
      <c r="U276">
        <v>31</v>
      </c>
      <c r="V276">
        <v>45</v>
      </c>
    </row>
    <row r="277" spans="1:22">
      <c r="A277">
        <v>2026</v>
      </c>
      <c r="B277" t="s">
        <v>313</v>
      </c>
      <c r="C277" t="s">
        <v>33</v>
      </c>
      <c r="D277" t="s">
        <v>35</v>
      </c>
      <c r="E277">
        <v>608</v>
      </c>
      <c r="F277">
        <v>1899</v>
      </c>
      <c r="G277">
        <v>37</v>
      </c>
      <c r="H277">
        <v>133</v>
      </c>
      <c r="I277">
        <v>54</v>
      </c>
      <c r="J277">
        <v>184</v>
      </c>
      <c r="K277">
        <v>40</v>
      </c>
      <c r="L277">
        <v>147</v>
      </c>
      <c r="M277">
        <v>45</v>
      </c>
      <c r="N277">
        <v>154</v>
      </c>
      <c r="O277">
        <v>57</v>
      </c>
      <c r="P277">
        <v>181</v>
      </c>
      <c r="Q277">
        <v>330</v>
      </c>
      <c r="R277">
        <v>1010</v>
      </c>
      <c r="S277">
        <v>45</v>
      </c>
      <c r="T277">
        <v>90</v>
      </c>
      <c r="U277">
        <v>10</v>
      </c>
      <c r="V277">
        <v>15</v>
      </c>
    </row>
    <row r="278" spans="1:22">
      <c r="A278">
        <v>2026</v>
      </c>
      <c r="B278" t="s">
        <v>313</v>
      </c>
      <c r="C278" t="s">
        <v>33</v>
      </c>
      <c r="D278" t="s">
        <v>36</v>
      </c>
      <c r="E278">
        <v>930</v>
      </c>
      <c r="F278">
        <v>3172</v>
      </c>
      <c r="G278">
        <v>51</v>
      </c>
      <c r="H278">
        <v>202</v>
      </c>
      <c r="I278">
        <v>38</v>
      </c>
      <c r="J278">
        <v>158</v>
      </c>
      <c r="K278">
        <v>61</v>
      </c>
      <c r="L278">
        <v>244</v>
      </c>
      <c r="M278">
        <v>59</v>
      </c>
      <c r="N278">
        <v>207</v>
      </c>
      <c r="O278">
        <v>62</v>
      </c>
      <c r="P278">
        <v>212</v>
      </c>
      <c r="Q278">
        <v>593</v>
      </c>
      <c r="R278">
        <v>1997</v>
      </c>
      <c r="S278">
        <v>66</v>
      </c>
      <c r="T278">
        <v>152</v>
      </c>
      <c r="U278">
        <v>20</v>
      </c>
      <c r="V278">
        <v>25</v>
      </c>
    </row>
    <row r="279" spans="1:22">
      <c r="A279">
        <v>2026</v>
      </c>
      <c r="B279" t="s">
        <v>313</v>
      </c>
      <c r="C279" t="s">
        <v>33</v>
      </c>
      <c r="D279" t="s">
        <v>37</v>
      </c>
      <c r="E279">
        <v>880</v>
      </c>
      <c r="F279">
        <v>2916</v>
      </c>
      <c r="G279">
        <v>97</v>
      </c>
      <c r="H279">
        <v>361</v>
      </c>
      <c r="I279">
        <v>100</v>
      </c>
      <c r="J279">
        <v>375</v>
      </c>
      <c r="K279">
        <v>143</v>
      </c>
      <c r="L279">
        <v>494</v>
      </c>
      <c r="M279">
        <v>131</v>
      </c>
      <c r="N279">
        <v>429</v>
      </c>
      <c r="O279">
        <v>82</v>
      </c>
      <c r="P279">
        <v>266</v>
      </c>
      <c r="Q279">
        <v>291</v>
      </c>
      <c r="R279">
        <v>926</v>
      </c>
      <c r="S279">
        <v>36</v>
      </c>
      <c r="T279">
        <v>65</v>
      </c>
      <c r="U279">
        <v>33</v>
      </c>
      <c r="V279">
        <v>55</v>
      </c>
    </row>
    <row r="280" spans="1:22">
      <c r="A280">
        <v>2026</v>
      </c>
      <c r="B280" t="s">
        <v>313</v>
      </c>
      <c r="C280" t="s">
        <v>33</v>
      </c>
      <c r="D280" t="s">
        <v>38</v>
      </c>
      <c r="E280">
        <v>667</v>
      </c>
      <c r="F280">
        <v>2216</v>
      </c>
      <c r="G280">
        <v>49</v>
      </c>
      <c r="H280">
        <v>202</v>
      </c>
      <c r="I280">
        <v>59</v>
      </c>
      <c r="J280">
        <v>227</v>
      </c>
      <c r="K280">
        <v>71</v>
      </c>
      <c r="L280">
        <v>274</v>
      </c>
      <c r="M280">
        <v>65</v>
      </c>
      <c r="N280">
        <v>224</v>
      </c>
      <c r="O280">
        <v>71</v>
      </c>
      <c r="P280">
        <v>231</v>
      </c>
      <c r="Q280">
        <v>302</v>
      </c>
      <c r="R280">
        <v>960</v>
      </c>
      <c r="S280">
        <v>50</v>
      </c>
      <c r="T280">
        <v>98</v>
      </c>
      <c r="U280">
        <v>25</v>
      </c>
      <c r="V280">
        <v>28</v>
      </c>
    </row>
    <row r="281" spans="1:22">
      <c r="A281">
        <v>2026</v>
      </c>
      <c r="B281" t="s">
        <v>313</v>
      </c>
      <c r="C281" t="s">
        <v>33</v>
      </c>
      <c r="D281" t="s">
        <v>39</v>
      </c>
      <c r="E281">
        <v>900</v>
      </c>
      <c r="F281">
        <v>2846</v>
      </c>
      <c r="G281">
        <v>29</v>
      </c>
      <c r="H281">
        <v>111</v>
      </c>
      <c r="I281">
        <v>37</v>
      </c>
      <c r="J281">
        <v>161</v>
      </c>
      <c r="K281">
        <v>84</v>
      </c>
      <c r="L281">
        <v>310</v>
      </c>
      <c r="M281">
        <v>76</v>
      </c>
      <c r="N281">
        <v>274</v>
      </c>
      <c r="O281">
        <v>109</v>
      </c>
      <c r="P281">
        <v>328</v>
      </c>
      <c r="Q281">
        <v>529</v>
      </c>
      <c r="R281">
        <v>1599</v>
      </c>
      <c r="S281">
        <v>36</v>
      </c>
      <c r="T281">
        <v>63</v>
      </c>
      <c r="U281">
        <v>15</v>
      </c>
      <c r="V281">
        <v>34</v>
      </c>
    </row>
    <row r="282" spans="1:22">
      <c r="A282">
        <v>2026</v>
      </c>
      <c r="B282" t="s">
        <v>313</v>
      </c>
      <c r="C282" t="s">
        <v>33</v>
      </c>
      <c r="D282" t="s">
        <v>40</v>
      </c>
      <c r="E282">
        <v>7971</v>
      </c>
      <c r="F282">
        <v>29020</v>
      </c>
      <c r="G282">
        <v>406</v>
      </c>
      <c r="H282">
        <v>1591</v>
      </c>
      <c r="I282">
        <v>290</v>
      </c>
      <c r="J282">
        <v>1142</v>
      </c>
      <c r="K282">
        <v>321</v>
      </c>
      <c r="L282">
        <v>1282</v>
      </c>
      <c r="M282">
        <v>510</v>
      </c>
      <c r="N282">
        <v>2026</v>
      </c>
      <c r="O282">
        <v>460</v>
      </c>
      <c r="P282">
        <v>1714</v>
      </c>
      <c r="Q282">
        <v>5183</v>
      </c>
      <c r="R282">
        <v>19064</v>
      </c>
      <c r="S282">
        <v>801</v>
      </c>
      <c r="T282">
        <v>2201</v>
      </c>
      <c r="U282">
        <v>168</v>
      </c>
      <c r="V282">
        <v>170</v>
      </c>
    </row>
    <row r="283" spans="1:22">
      <c r="A283">
        <v>2026</v>
      </c>
      <c r="B283" t="s">
        <v>313</v>
      </c>
      <c r="C283" t="s">
        <v>33</v>
      </c>
      <c r="D283" t="s">
        <v>41</v>
      </c>
      <c r="E283">
        <v>5535</v>
      </c>
      <c r="F283">
        <v>19747</v>
      </c>
      <c r="G283">
        <v>221</v>
      </c>
      <c r="H283">
        <v>975</v>
      </c>
      <c r="I283">
        <v>144</v>
      </c>
      <c r="J283">
        <v>604</v>
      </c>
      <c r="K283">
        <v>163</v>
      </c>
      <c r="L283">
        <v>688</v>
      </c>
      <c r="M283">
        <v>187</v>
      </c>
      <c r="N283">
        <v>744</v>
      </c>
      <c r="O283">
        <v>459</v>
      </c>
      <c r="P283">
        <v>1582</v>
      </c>
      <c r="Q283">
        <v>3960</v>
      </c>
      <c r="R283">
        <v>14101</v>
      </c>
      <c r="S283">
        <v>401</v>
      </c>
      <c r="T283">
        <v>1053</v>
      </c>
      <c r="U283">
        <v>111</v>
      </c>
      <c r="V283">
        <v>87</v>
      </c>
    </row>
    <row r="284" spans="1:22">
      <c r="A284">
        <v>2026</v>
      </c>
      <c r="B284" t="s">
        <v>313</v>
      </c>
      <c r="C284" t="s">
        <v>33</v>
      </c>
      <c r="D284" t="s">
        <v>42</v>
      </c>
      <c r="E284">
        <v>479</v>
      </c>
      <c r="F284">
        <v>1598</v>
      </c>
      <c r="G284">
        <v>30</v>
      </c>
      <c r="H284">
        <v>118</v>
      </c>
      <c r="I284">
        <v>34</v>
      </c>
      <c r="J284">
        <v>131</v>
      </c>
      <c r="K284">
        <v>57</v>
      </c>
      <c r="L284">
        <v>208</v>
      </c>
      <c r="M284">
        <v>37</v>
      </c>
      <c r="N284">
        <v>127</v>
      </c>
      <c r="O284">
        <v>88</v>
      </c>
      <c r="P284">
        <v>288</v>
      </c>
      <c r="Q284">
        <v>216</v>
      </c>
      <c r="R284">
        <v>692</v>
      </c>
      <c r="S284">
        <v>17</v>
      </c>
      <c r="T284">
        <v>34</v>
      </c>
      <c r="U284">
        <v>9</v>
      </c>
      <c r="V284">
        <v>17</v>
      </c>
    </row>
    <row r="285" spans="1:22">
      <c r="A285">
        <v>2026</v>
      </c>
      <c r="B285" t="s">
        <v>313</v>
      </c>
      <c r="C285" t="s">
        <v>33</v>
      </c>
      <c r="D285" t="s">
        <v>43</v>
      </c>
      <c r="E285">
        <v>654</v>
      </c>
      <c r="F285">
        <v>2081</v>
      </c>
      <c r="G285">
        <v>61</v>
      </c>
      <c r="H285">
        <v>208</v>
      </c>
      <c r="I285">
        <v>74</v>
      </c>
      <c r="J285">
        <v>289</v>
      </c>
      <c r="K285">
        <v>79</v>
      </c>
      <c r="L285">
        <v>289</v>
      </c>
      <c r="M285">
        <v>63</v>
      </c>
      <c r="N285">
        <v>210</v>
      </c>
      <c r="O285">
        <v>61</v>
      </c>
      <c r="P285">
        <v>180</v>
      </c>
      <c r="Q285">
        <v>279</v>
      </c>
      <c r="R285">
        <v>851</v>
      </c>
      <c r="S285">
        <v>37</v>
      </c>
      <c r="T285">
        <v>54</v>
      </c>
      <c r="U285">
        <v>11</v>
      </c>
      <c r="V285">
        <v>37</v>
      </c>
    </row>
    <row r="286" spans="1:22">
      <c r="A286">
        <v>2026</v>
      </c>
      <c r="B286" t="s">
        <v>313</v>
      </c>
      <c r="C286" t="s">
        <v>33</v>
      </c>
      <c r="D286" t="s">
        <v>44</v>
      </c>
      <c r="E286">
        <v>1366</v>
      </c>
      <c r="F286">
        <v>4769</v>
      </c>
      <c r="G286">
        <v>198</v>
      </c>
      <c r="H286">
        <v>837</v>
      </c>
      <c r="I286">
        <v>132</v>
      </c>
      <c r="J286">
        <v>518</v>
      </c>
      <c r="K286">
        <v>118</v>
      </c>
      <c r="L286">
        <v>444</v>
      </c>
      <c r="M286">
        <v>148</v>
      </c>
      <c r="N286">
        <v>547</v>
      </c>
      <c r="O286">
        <v>115</v>
      </c>
      <c r="P286">
        <v>411</v>
      </c>
      <c r="Q286">
        <v>566</v>
      </c>
      <c r="R286">
        <v>1831</v>
      </c>
      <c r="S286">
        <v>89</v>
      </c>
      <c r="T286">
        <v>181</v>
      </c>
      <c r="U286">
        <v>40</v>
      </c>
      <c r="V286">
        <v>64</v>
      </c>
    </row>
    <row r="287" spans="1:22">
      <c r="A287">
        <v>2026</v>
      </c>
      <c r="B287" t="s">
        <v>313</v>
      </c>
      <c r="C287" t="s">
        <v>33</v>
      </c>
      <c r="D287" t="s">
        <v>45</v>
      </c>
      <c r="E287">
        <v>9975</v>
      </c>
      <c r="F287">
        <v>36635</v>
      </c>
      <c r="G287">
        <v>405</v>
      </c>
      <c r="H287">
        <v>1676</v>
      </c>
      <c r="I287">
        <v>274</v>
      </c>
      <c r="J287">
        <v>1113</v>
      </c>
      <c r="K287">
        <v>316</v>
      </c>
      <c r="L287">
        <v>1237</v>
      </c>
      <c r="M287">
        <v>444</v>
      </c>
      <c r="N287">
        <v>1773</v>
      </c>
      <c r="O287">
        <v>610</v>
      </c>
      <c r="P287">
        <v>2341</v>
      </c>
      <c r="Q287">
        <v>7200</v>
      </c>
      <c r="R287">
        <v>26655</v>
      </c>
      <c r="S287">
        <v>726</v>
      </c>
      <c r="T287">
        <v>1840</v>
      </c>
      <c r="U287">
        <v>168</v>
      </c>
      <c r="V287">
        <v>189</v>
      </c>
    </row>
    <row r="288" spans="1:22">
      <c r="A288">
        <v>2026</v>
      </c>
      <c r="B288" t="s">
        <v>313</v>
      </c>
      <c r="C288" t="s">
        <v>33</v>
      </c>
      <c r="D288" t="s">
        <v>46</v>
      </c>
      <c r="E288">
        <v>1070</v>
      </c>
      <c r="F288">
        <v>3709</v>
      </c>
      <c r="G288">
        <v>130</v>
      </c>
      <c r="H288">
        <v>501</v>
      </c>
      <c r="I288">
        <v>106</v>
      </c>
      <c r="J288">
        <v>412</v>
      </c>
      <c r="K288">
        <v>111</v>
      </c>
      <c r="L288">
        <v>403</v>
      </c>
      <c r="M288">
        <v>114</v>
      </c>
      <c r="N288">
        <v>393</v>
      </c>
      <c r="O288">
        <v>83</v>
      </c>
      <c r="P288">
        <v>286</v>
      </c>
      <c r="Q288">
        <v>434</v>
      </c>
      <c r="R288">
        <v>1500</v>
      </c>
      <c r="S288">
        <v>92</v>
      </c>
      <c r="T288">
        <v>214</v>
      </c>
      <c r="U288">
        <v>10</v>
      </c>
      <c r="V288">
        <v>34</v>
      </c>
    </row>
    <row r="289" spans="1:22">
      <c r="A289">
        <v>2026</v>
      </c>
      <c r="B289" t="s">
        <v>313</v>
      </c>
      <c r="C289" t="s">
        <v>33</v>
      </c>
      <c r="D289" t="s">
        <v>47</v>
      </c>
      <c r="E289">
        <v>451</v>
      </c>
      <c r="F289">
        <v>1499</v>
      </c>
      <c r="G289">
        <v>30</v>
      </c>
      <c r="H289">
        <v>112</v>
      </c>
      <c r="I289">
        <v>36</v>
      </c>
      <c r="J289">
        <v>135</v>
      </c>
      <c r="K289">
        <v>40</v>
      </c>
      <c r="L289">
        <v>152</v>
      </c>
      <c r="M289">
        <v>25</v>
      </c>
      <c r="N289">
        <v>96</v>
      </c>
      <c r="O289">
        <v>59</v>
      </c>
      <c r="P289">
        <v>206</v>
      </c>
      <c r="Q289">
        <v>242</v>
      </c>
      <c r="R289">
        <v>760</v>
      </c>
      <c r="S289">
        <v>19</v>
      </c>
      <c r="T289">
        <v>38</v>
      </c>
      <c r="U289">
        <v>10</v>
      </c>
      <c r="V289">
        <v>17</v>
      </c>
    </row>
    <row r="290" spans="1:22">
      <c r="A290">
        <v>2026</v>
      </c>
      <c r="B290" t="s">
        <v>313</v>
      </c>
      <c r="C290" t="s">
        <v>33</v>
      </c>
      <c r="D290" t="s">
        <v>48</v>
      </c>
      <c r="E290">
        <v>781</v>
      </c>
      <c r="F290">
        <v>2536</v>
      </c>
      <c r="G290">
        <v>43</v>
      </c>
      <c r="H290">
        <v>177</v>
      </c>
      <c r="I290">
        <v>61</v>
      </c>
      <c r="J290">
        <v>231</v>
      </c>
      <c r="K290">
        <v>83</v>
      </c>
      <c r="L290">
        <v>295</v>
      </c>
      <c r="M290">
        <v>82</v>
      </c>
      <c r="N290">
        <v>276</v>
      </c>
      <c r="O290">
        <v>89</v>
      </c>
      <c r="P290">
        <v>297</v>
      </c>
      <c r="Q290">
        <v>384</v>
      </c>
      <c r="R290">
        <v>1172</v>
      </c>
      <c r="S290">
        <v>39</v>
      </c>
      <c r="T290">
        <v>88</v>
      </c>
      <c r="U290">
        <v>26</v>
      </c>
      <c r="V290">
        <v>33</v>
      </c>
    </row>
    <row r="291" spans="1:22">
      <c r="A291">
        <v>2026</v>
      </c>
      <c r="B291" t="s">
        <v>313</v>
      </c>
      <c r="C291" t="s">
        <v>33</v>
      </c>
      <c r="D291" t="s">
        <v>49</v>
      </c>
      <c r="E291">
        <v>383</v>
      </c>
      <c r="F291">
        <v>1295</v>
      </c>
      <c r="G291">
        <v>36</v>
      </c>
      <c r="H291">
        <v>164</v>
      </c>
      <c r="I291">
        <v>31</v>
      </c>
      <c r="J291">
        <v>113</v>
      </c>
      <c r="K291">
        <v>61</v>
      </c>
      <c r="L291">
        <v>233</v>
      </c>
      <c r="M291">
        <v>22</v>
      </c>
      <c r="N291">
        <v>85</v>
      </c>
      <c r="O291">
        <v>51</v>
      </c>
      <c r="P291">
        <v>167</v>
      </c>
      <c r="Q291">
        <v>162</v>
      </c>
      <c r="R291">
        <v>488</v>
      </c>
      <c r="S291">
        <v>20</v>
      </c>
      <c r="T291">
        <v>45</v>
      </c>
      <c r="U291">
        <v>18</v>
      </c>
      <c r="V291">
        <v>23</v>
      </c>
    </row>
    <row r="292" spans="1:22">
      <c r="A292">
        <v>2026</v>
      </c>
      <c r="B292" t="s">
        <v>313</v>
      </c>
      <c r="C292" t="s">
        <v>50</v>
      </c>
      <c r="D292" t="s">
        <v>51</v>
      </c>
      <c r="E292">
        <v>886</v>
      </c>
      <c r="F292">
        <v>2900</v>
      </c>
      <c r="G292">
        <v>106</v>
      </c>
      <c r="H292">
        <v>431</v>
      </c>
      <c r="I292">
        <v>89</v>
      </c>
      <c r="J292">
        <v>350</v>
      </c>
      <c r="K292">
        <v>104</v>
      </c>
      <c r="L292">
        <v>381</v>
      </c>
      <c r="M292">
        <v>82</v>
      </c>
      <c r="N292">
        <v>250</v>
      </c>
      <c r="O292">
        <v>109</v>
      </c>
      <c r="P292">
        <v>342</v>
      </c>
      <c r="Q292">
        <v>347</v>
      </c>
      <c r="R292">
        <v>1071</v>
      </c>
      <c r="S292">
        <v>49</v>
      </c>
      <c r="T292">
        <v>75</v>
      </c>
      <c r="U292">
        <v>20</v>
      </c>
      <c r="V292">
        <v>56</v>
      </c>
    </row>
    <row r="293" spans="1:22">
      <c r="A293">
        <v>2026</v>
      </c>
      <c r="B293" t="s">
        <v>313</v>
      </c>
      <c r="C293" t="s">
        <v>50</v>
      </c>
      <c r="D293" t="s">
        <v>52</v>
      </c>
      <c r="E293">
        <v>547</v>
      </c>
      <c r="F293">
        <v>1779</v>
      </c>
      <c r="G293">
        <v>68</v>
      </c>
      <c r="H293">
        <v>244</v>
      </c>
      <c r="I293">
        <v>73</v>
      </c>
      <c r="J293">
        <v>281</v>
      </c>
      <c r="K293">
        <v>81</v>
      </c>
      <c r="L293">
        <v>294</v>
      </c>
      <c r="M293">
        <v>72</v>
      </c>
      <c r="N293">
        <v>239</v>
      </c>
      <c r="O293">
        <v>51</v>
      </c>
      <c r="P293">
        <v>171</v>
      </c>
      <c r="Q293">
        <v>179</v>
      </c>
      <c r="R293">
        <v>515</v>
      </c>
      <c r="S293">
        <v>23</v>
      </c>
      <c r="T293">
        <v>35</v>
      </c>
      <c r="U293">
        <v>11</v>
      </c>
      <c r="V293">
        <v>24</v>
      </c>
    </row>
    <row r="294" spans="1:22">
      <c r="A294">
        <v>2026</v>
      </c>
      <c r="B294" t="s">
        <v>313</v>
      </c>
      <c r="C294" t="s">
        <v>50</v>
      </c>
      <c r="D294" t="s">
        <v>53</v>
      </c>
      <c r="E294">
        <v>882</v>
      </c>
      <c r="F294">
        <v>2904</v>
      </c>
      <c r="G294">
        <v>94</v>
      </c>
      <c r="H294">
        <v>380</v>
      </c>
      <c r="I294">
        <v>93</v>
      </c>
      <c r="J294">
        <v>353</v>
      </c>
      <c r="K294">
        <v>96</v>
      </c>
      <c r="L294">
        <v>312</v>
      </c>
      <c r="M294">
        <v>92</v>
      </c>
      <c r="N294">
        <v>270</v>
      </c>
      <c r="O294">
        <v>104</v>
      </c>
      <c r="P294">
        <v>343</v>
      </c>
      <c r="Q294">
        <v>339</v>
      </c>
      <c r="R294">
        <v>1070</v>
      </c>
      <c r="S294">
        <v>64</v>
      </c>
      <c r="T294">
        <v>176</v>
      </c>
      <c r="U294">
        <v>17</v>
      </c>
      <c r="V294">
        <v>26</v>
      </c>
    </row>
    <row r="295" spans="1:22">
      <c r="A295">
        <v>2026</v>
      </c>
      <c r="B295" t="s">
        <v>313</v>
      </c>
      <c r="C295" t="s">
        <v>50</v>
      </c>
      <c r="D295" t="s">
        <v>54</v>
      </c>
      <c r="E295">
        <v>669</v>
      </c>
      <c r="F295">
        <v>2205</v>
      </c>
      <c r="G295">
        <v>113</v>
      </c>
      <c r="H295">
        <v>428</v>
      </c>
      <c r="I295">
        <v>112</v>
      </c>
      <c r="J295">
        <v>397</v>
      </c>
      <c r="K295">
        <v>112</v>
      </c>
      <c r="L295">
        <v>394</v>
      </c>
      <c r="M295">
        <v>95</v>
      </c>
      <c r="N295">
        <v>283</v>
      </c>
      <c r="O295">
        <v>56</v>
      </c>
      <c r="P295">
        <v>168</v>
      </c>
      <c r="Q295">
        <v>156</v>
      </c>
      <c r="R295">
        <v>485</v>
      </c>
      <c r="S295">
        <v>25</v>
      </c>
      <c r="T295">
        <v>50</v>
      </c>
      <c r="U295">
        <v>18</v>
      </c>
      <c r="V295">
        <v>31</v>
      </c>
    </row>
    <row r="296" spans="1:22">
      <c r="A296">
        <v>2026</v>
      </c>
      <c r="B296" t="s">
        <v>313</v>
      </c>
      <c r="C296" t="s">
        <v>50</v>
      </c>
      <c r="D296" t="s">
        <v>55</v>
      </c>
      <c r="E296">
        <v>668</v>
      </c>
      <c r="F296">
        <v>2268</v>
      </c>
      <c r="G296">
        <v>41</v>
      </c>
      <c r="H296">
        <v>140</v>
      </c>
      <c r="I296">
        <v>55</v>
      </c>
      <c r="J296">
        <v>228</v>
      </c>
      <c r="K296">
        <v>54</v>
      </c>
      <c r="L296">
        <v>189</v>
      </c>
      <c r="M296">
        <v>48</v>
      </c>
      <c r="N296">
        <v>161</v>
      </c>
      <c r="O296">
        <v>89</v>
      </c>
      <c r="P296">
        <v>331</v>
      </c>
      <c r="Q296">
        <v>303</v>
      </c>
      <c r="R296">
        <v>1003</v>
      </c>
      <c r="S296">
        <v>78</v>
      </c>
      <c r="T296">
        <v>216</v>
      </c>
      <c r="U296">
        <v>19</v>
      </c>
      <c r="V296">
        <v>25</v>
      </c>
    </row>
    <row r="297" spans="1:22">
      <c r="A297">
        <v>2026</v>
      </c>
      <c r="B297" t="s">
        <v>313</v>
      </c>
      <c r="C297" t="s">
        <v>50</v>
      </c>
      <c r="D297" t="s">
        <v>56</v>
      </c>
      <c r="E297">
        <v>689</v>
      </c>
      <c r="F297">
        <v>2306</v>
      </c>
      <c r="G297">
        <v>110</v>
      </c>
      <c r="H297">
        <v>439</v>
      </c>
      <c r="I297">
        <v>101</v>
      </c>
      <c r="J297">
        <v>385</v>
      </c>
      <c r="K297">
        <v>69</v>
      </c>
      <c r="L297">
        <v>242</v>
      </c>
      <c r="M297">
        <v>59</v>
      </c>
      <c r="N297">
        <v>195</v>
      </c>
      <c r="O297">
        <v>84</v>
      </c>
      <c r="P297">
        <v>277</v>
      </c>
      <c r="Q297">
        <v>226</v>
      </c>
      <c r="R297">
        <v>678</v>
      </c>
      <c r="S297">
        <v>40</v>
      </c>
      <c r="T297">
        <v>90</v>
      </c>
      <c r="U297">
        <v>11</v>
      </c>
      <c r="V297">
        <v>17</v>
      </c>
    </row>
    <row r="298" spans="1:22">
      <c r="A298">
        <v>2026</v>
      </c>
      <c r="B298" t="s">
        <v>313</v>
      </c>
      <c r="C298" t="s">
        <v>50</v>
      </c>
      <c r="D298" t="s">
        <v>57</v>
      </c>
      <c r="E298">
        <v>730</v>
      </c>
      <c r="F298">
        <v>2465</v>
      </c>
      <c r="G298">
        <v>144</v>
      </c>
      <c r="H298">
        <v>584</v>
      </c>
      <c r="I298">
        <v>92</v>
      </c>
      <c r="J298">
        <v>343</v>
      </c>
      <c r="K298">
        <v>88</v>
      </c>
      <c r="L298">
        <v>305</v>
      </c>
      <c r="M298">
        <v>70</v>
      </c>
      <c r="N298">
        <v>236</v>
      </c>
      <c r="O298">
        <v>68</v>
      </c>
      <c r="P298">
        <v>211</v>
      </c>
      <c r="Q298">
        <v>216</v>
      </c>
      <c r="R298">
        <v>685</v>
      </c>
      <c r="S298">
        <v>52</v>
      </c>
      <c r="T298">
        <v>101</v>
      </c>
      <c r="U298">
        <v>14</v>
      </c>
      <c r="V298">
        <v>29</v>
      </c>
    </row>
    <row r="299" spans="1:22">
      <c r="A299">
        <v>2026</v>
      </c>
      <c r="B299" t="s">
        <v>313</v>
      </c>
      <c r="C299" t="s">
        <v>50</v>
      </c>
      <c r="D299" t="s">
        <v>58</v>
      </c>
      <c r="E299">
        <v>471</v>
      </c>
      <c r="F299">
        <v>1476</v>
      </c>
      <c r="G299">
        <v>107</v>
      </c>
      <c r="H299">
        <v>411</v>
      </c>
      <c r="I299">
        <v>93</v>
      </c>
      <c r="J299">
        <v>316</v>
      </c>
      <c r="K299">
        <v>71</v>
      </c>
      <c r="L299">
        <v>248</v>
      </c>
      <c r="M299">
        <v>39</v>
      </c>
      <c r="N299">
        <v>117</v>
      </c>
      <c r="O299">
        <v>51</v>
      </c>
      <c r="P299">
        <v>143</v>
      </c>
      <c r="Q299">
        <v>84</v>
      </c>
      <c r="R299">
        <v>201</v>
      </c>
      <c r="S299">
        <v>26</v>
      </c>
      <c r="T299">
        <v>40</v>
      </c>
      <c r="U299">
        <v>16</v>
      </c>
      <c r="V299">
        <v>17</v>
      </c>
    </row>
    <row r="300" spans="1:22">
      <c r="A300">
        <v>2026</v>
      </c>
      <c r="B300" t="s">
        <v>313</v>
      </c>
      <c r="C300" t="s">
        <v>50</v>
      </c>
      <c r="D300" t="s">
        <v>59</v>
      </c>
      <c r="E300">
        <v>566</v>
      </c>
      <c r="F300">
        <v>1832</v>
      </c>
      <c r="G300">
        <v>121</v>
      </c>
      <c r="H300">
        <v>418</v>
      </c>
      <c r="I300">
        <v>86</v>
      </c>
      <c r="J300">
        <v>316</v>
      </c>
      <c r="K300">
        <v>88</v>
      </c>
      <c r="L300">
        <v>320</v>
      </c>
      <c r="M300">
        <v>56</v>
      </c>
      <c r="N300">
        <v>186</v>
      </c>
      <c r="O300">
        <v>49</v>
      </c>
      <c r="P300">
        <v>132</v>
      </c>
      <c r="Q300">
        <v>145</v>
      </c>
      <c r="R300">
        <v>431</v>
      </c>
      <c r="S300">
        <v>21</v>
      </c>
      <c r="T300">
        <v>29</v>
      </c>
      <c r="U300">
        <v>14</v>
      </c>
      <c r="V300">
        <v>34</v>
      </c>
    </row>
    <row r="301" spans="1:22">
      <c r="A301">
        <v>2026</v>
      </c>
      <c r="B301" t="s">
        <v>313</v>
      </c>
      <c r="C301" t="s">
        <v>50</v>
      </c>
      <c r="D301" t="s">
        <v>60</v>
      </c>
      <c r="E301">
        <v>775</v>
      </c>
      <c r="F301">
        <v>2622</v>
      </c>
      <c r="G301">
        <v>98</v>
      </c>
      <c r="H301">
        <v>409</v>
      </c>
      <c r="I301">
        <v>137</v>
      </c>
      <c r="J301">
        <v>482</v>
      </c>
      <c r="K301">
        <v>95</v>
      </c>
      <c r="L301">
        <v>354</v>
      </c>
      <c r="M301">
        <v>75</v>
      </c>
      <c r="N301">
        <v>255</v>
      </c>
      <c r="O301">
        <v>53</v>
      </c>
      <c r="P301">
        <v>177</v>
      </c>
      <c r="Q301">
        <v>259</v>
      </c>
      <c r="R301">
        <v>797</v>
      </c>
      <c r="S301">
        <v>58</v>
      </c>
      <c r="T301">
        <v>148</v>
      </c>
      <c r="U301">
        <v>21</v>
      </c>
      <c r="V301">
        <v>40</v>
      </c>
    </row>
    <row r="302" spans="1:22">
      <c r="A302">
        <v>2026</v>
      </c>
      <c r="B302" t="s">
        <v>313</v>
      </c>
      <c r="C302" t="s">
        <v>50</v>
      </c>
      <c r="D302" t="s">
        <v>61</v>
      </c>
      <c r="E302">
        <v>223</v>
      </c>
      <c r="F302">
        <v>700</v>
      </c>
      <c r="G302">
        <v>12</v>
      </c>
      <c r="H302">
        <v>23</v>
      </c>
      <c r="I302">
        <v>25</v>
      </c>
      <c r="J302">
        <v>85</v>
      </c>
      <c r="K302">
        <v>45</v>
      </c>
      <c r="L302">
        <v>160</v>
      </c>
      <c r="M302">
        <v>30</v>
      </c>
      <c r="N302">
        <v>98</v>
      </c>
      <c r="O302">
        <v>25</v>
      </c>
      <c r="P302">
        <v>72</v>
      </c>
      <c r="Q302">
        <v>82</v>
      </c>
      <c r="R302">
        <v>254</v>
      </c>
      <c r="S302">
        <v>4</v>
      </c>
      <c r="T302">
        <v>8</v>
      </c>
      <c r="U302">
        <v>14</v>
      </c>
      <c r="V302">
        <v>18</v>
      </c>
    </row>
    <row r="303" spans="1:22">
      <c r="A303">
        <v>2026</v>
      </c>
      <c r="B303" t="s">
        <v>313</v>
      </c>
      <c r="C303" t="s">
        <v>50</v>
      </c>
      <c r="D303" t="s">
        <v>62</v>
      </c>
      <c r="E303">
        <v>383</v>
      </c>
      <c r="F303">
        <v>1196</v>
      </c>
      <c r="G303">
        <v>73</v>
      </c>
      <c r="H303">
        <v>227</v>
      </c>
      <c r="I303">
        <v>54</v>
      </c>
      <c r="J303">
        <v>190</v>
      </c>
      <c r="K303">
        <v>41</v>
      </c>
      <c r="L303">
        <v>155</v>
      </c>
      <c r="M303">
        <v>40</v>
      </c>
      <c r="N303">
        <v>124</v>
      </c>
      <c r="O303">
        <v>38</v>
      </c>
      <c r="P303">
        <v>116</v>
      </c>
      <c r="Q303">
        <v>117</v>
      </c>
      <c r="R303">
        <v>352</v>
      </c>
      <c r="S303">
        <v>20</v>
      </c>
      <c r="T303">
        <v>32</v>
      </c>
      <c r="U303">
        <v>6</v>
      </c>
      <c r="V303">
        <v>12</v>
      </c>
    </row>
    <row r="304" spans="1:22">
      <c r="A304">
        <v>2026</v>
      </c>
      <c r="B304" t="s">
        <v>313</v>
      </c>
      <c r="C304" t="s">
        <v>50</v>
      </c>
      <c r="D304" t="s">
        <v>63</v>
      </c>
      <c r="E304">
        <v>388</v>
      </c>
      <c r="F304">
        <v>1256</v>
      </c>
      <c r="G304">
        <v>55</v>
      </c>
      <c r="H304">
        <v>226</v>
      </c>
      <c r="I304">
        <v>45</v>
      </c>
      <c r="J304">
        <v>180</v>
      </c>
      <c r="K304">
        <v>78</v>
      </c>
      <c r="L304">
        <v>255</v>
      </c>
      <c r="M304">
        <v>44</v>
      </c>
      <c r="N304">
        <v>120</v>
      </c>
      <c r="O304">
        <v>30</v>
      </c>
      <c r="P304">
        <v>82</v>
      </c>
      <c r="Q304">
        <v>114</v>
      </c>
      <c r="R304">
        <v>353</v>
      </c>
      <c r="S304">
        <v>22</v>
      </c>
      <c r="T304">
        <v>40</v>
      </c>
      <c r="U304">
        <v>14</v>
      </c>
      <c r="V304">
        <v>31</v>
      </c>
    </row>
    <row r="305" spans="1:22">
      <c r="A305">
        <v>2026</v>
      </c>
      <c r="B305" t="s">
        <v>313</v>
      </c>
      <c r="C305" t="s">
        <v>64</v>
      </c>
      <c r="D305" t="s">
        <v>64</v>
      </c>
      <c r="E305">
        <v>2627</v>
      </c>
      <c r="F305">
        <v>8904</v>
      </c>
      <c r="G305">
        <v>260</v>
      </c>
      <c r="H305">
        <v>1119</v>
      </c>
      <c r="I305">
        <v>301</v>
      </c>
      <c r="J305">
        <v>1105</v>
      </c>
      <c r="K305">
        <v>272</v>
      </c>
      <c r="L305">
        <v>997</v>
      </c>
      <c r="M305">
        <v>249</v>
      </c>
      <c r="N305">
        <v>845</v>
      </c>
      <c r="O305">
        <v>177</v>
      </c>
      <c r="P305">
        <v>583</v>
      </c>
      <c r="Q305">
        <v>1218</v>
      </c>
      <c r="R305">
        <v>3986</v>
      </c>
      <c r="S305">
        <v>150</v>
      </c>
      <c r="T305">
        <v>269</v>
      </c>
      <c r="U305">
        <v>74</v>
      </c>
      <c r="V305">
        <v>134</v>
      </c>
    </row>
    <row r="306" spans="1:22">
      <c r="A306">
        <v>2026</v>
      </c>
      <c r="B306" t="s">
        <v>313</v>
      </c>
      <c r="C306" t="s">
        <v>64</v>
      </c>
      <c r="D306" t="s">
        <v>65</v>
      </c>
      <c r="E306">
        <v>559</v>
      </c>
      <c r="F306">
        <v>1833</v>
      </c>
      <c r="G306">
        <v>48</v>
      </c>
      <c r="H306">
        <v>189</v>
      </c>
      <c r="I306">
        <v>69</v>
      </c>
      <c r="J306">
        <v>242</v>
      </c>
      <c r="K306">
        <v>55</v>
      </c>
      <c r="L306">
        <v>219</v>
      </c>
      <c r="M306">
        <v>54</v>
      </c>
      <c r="N306">
        <v>181</v>
      </c>
      <c r="O306">
        <v>41</v>
      </c>
      <c r="P306">
        <v>127</v>
      </c>
      <c r="Q306">
        <v>258</v>
      </c>
      <c r="R306">
        <v>822</v>
      </c>
      <c r="S306">
        <v>34</v>
      </c>
      <c r="T306">
        <v>53</v>
      </c>
      <c r="U306">
        <v>10</v>
      </c>
      <c r="V306">
        <v>18</v>
      </c>
    </row>
    <row r="307" spans="1:22">
      <c r="A307">
        <v>2026</v>
      </c>
      <c r="B307" t="s">
        <v>313</v>
      </c>
      <c r="C307" t="s">
        <v>64</v>
      </c>
      <c r="D307" t="s">
        <v>66</v>
      </c>
      <c r="E307">
        <v>939</v>
      </c>
      <c r="F307">
        <v>3011</v>
      </c>
      <c r="G307">
        <v>95</v>
      </c>
      <c r="H307">
        <v>396</v>
      </c>
      <c r="I307">
        <v>101</v>
      </c>
      <c r="J307">
        <v>379</v>
      </c>
      <c r="K307">
        <v>137</v>
      </c>
      <c r="L307">
        <v>500</v>
      </c>
      <c r="M307">
        <v>121</v>
      </c>
      <c r="N307">
        <v>386</v>
      </c>
      <c r="O307">
        <v>64</v>
      </c>
      <c r="P307">
        <v>201</v>
      </c>
      <c r="Q307">
        <v>360</v>
      </c>
      <c r="R307">
        <v>1046</v>
      </c>
      <c r="S307">
        <v>61</v>
      </c>
      <c r="T307">
        <v>103</v>
      </c>
      <c r="U307">
        <v>26</v>
      </c>
      <c r="V307">
        <v>46</v>
      </c>
    </row>
    <row r="308" spans="1:22">
      <c r="A308">
        <v>2026</v>
      </c>
      <c r="B308" t="s">
        <v>313</v>
      </c>
      <c r="C308" t="s">
        <v>64</v>
      </c>
      <c r="D308" t="s">
        <v>22</v>
      </c>
      <c r="E308">
        <v>1020</v>
      </c>
      <c r="F308">
        <v>3287</v>
      </c>
      <c r="G308">
        <v>85</v>
      </c>
      <c r="H308">
        <v>334</v>
      </c>
      <c r="I308">
        <v>152</v>
      </c>
      <c r="J308">
        <v>587</v>
      </c>
      <c r="K308">
        <v>122</v>
      </c>
      <c r="L308">
        <v>425</v>
      </c>
      <c r="M308">
        <v>87</v>
      </c>
      <c r="N308">
        <v>296</v>
      </c>
      <c r="O308">
        <v>118</v>
      </c>
      <c r="P308">
        <v>351</v>
      </c>
      <c r="Q308">
        <v>419</v>
      </c>
      <c r="R308">
        <v>1236</v>
      </c>
      <c r="S308">
        <v>37</v>
      </c>
      <c r="T308">
        <v>58</v>
      </c>
      <c r="U308">
        <v>36</v>
      </c>
      <c r="V308">
        <v>37</v>
      </c>
    </row>
    <row r="309" spans="1:22">
      <c r="A309">
        <v>2026</v>
      </c>
      <c r="B309" t="s">
        <v>313</v>
      </c>
      <c r="C309" t="s">
        <v>64</v>
      </c>
      <c r="D309" t="s">
        <v>67</v>
      </c>
      <c r="E309">
        <v>785</v>
      </c>
      <c r="F309">
        <v>2664</v>
      </c>
      <c r="G309">
        <v>87</v>
      </c>
      <c r="H309">
        <v>330</v>
      </c>
      <c r="I309">
        <v>119</v>
      </c>
      <c r="J309">
        <v>461</v>
      </c>
      <c r="K309">
        <v>121</v>
      </c>
      <c r="L309">
        <v>445</v>
      </c>
      <c r="M309">
        <v>87</v>
      </c>
      <c r="N309">
        <v>313</v>
      </c>
      <c r="O309">
        <v>65</v>
      </c>
      <c r="P309">
        <v>210</v>
      </c>
      <c r="Q309">
        <v>259</v>
      </c>
      <c r="R309">
        <v>812</v>
      </c>
      <c r="S309">
        <v>47</v>
      </c>
      <c r="T309">
        <v>93</v>
      </c>
      <c r="U309">
        <v>12</v>
      </c>
      <c r="V309">
        <v>22</v>
      </c>
    </row>
    <row r="310" spans="1:22">
      <c r="A310">
        <v>2026</v>
      </c>
      <c r="B310" t="s">
        <v>313</v>
      </c>
      <c r="C310" t="s">
        <v>64</v>
      </c>
      <c r="D310" t="s">
        <v>68</v>
      </c>
      <c r="E310">
        <v>340</v>
      </c>
      <c r="F310">
        <v>1138</v>
      </c>
      <c r="G310">
        <v>42</v>
      </c>
      <c r="H310">
        <v>141</v>
      </c>
      <c r="I310">
        <v>92</v>
      </c>
      <c r="J310">
        <v>348</v>
      </c>
      <c r="K310">
        <v>64</v>
      </c>
      <c r="L310">
        <v>248</v>
      </c>
      <c r="M310">
        <v>35</v>
      </c>
      <c r="N310">
        <v>114</v>
      </c>
      <c r="O310">
        <v>26</v>
      </c>
      <c r="P310">
        <v>72</v>
      </c>
      <c r="Q310">
        <v>76</v>
      </c>
      <c r="R310">
        <v>200</v>
      </c>
      <c r="S310">
        <v>5</v>
      </c>
      <c r="T310">
        <v>15</v>
      </c>
      <c r="U310">
        <v>3</v>
      </c>
      <c r="V310">
        <v>12</v>
      </c>
    </row>
    <row r="311" spans="1:22">
      <c r="A311">
        <v>2026</v>
      </c>
      <c r="B311" t="s">
        <v>313</v>
      </c>
      <c r="C311" t="s">
        <v>64</v>
      </c>
      <c r="D311" t="s">
        <v>69</v>
      </c>
      <c r="E311">
        <v>748</v>
      </c>
      <c r="F311">
        <v>2341</v>
      </c>
      <c r="G311">
        <v>143</v>
      </c>
      <c r="H311">
        <v>503</v>
      </c>
      <c r="I311">
        <v>107</v>
      </c>
      <c r="J311">
        <v>348</v>
      </c>
      <c r="K311">
        <v>104</v>
      </c>
      <c r="L311">
        <v>363</v>
      </c>
      <c r="M311">
        <v>71</v>
      </c>
      <c r="N311">
        <v>232</v>
      </c>
      <c r="O311">
        <v>47</v>
      </c>
      <c r="P311">
        <v>148</v>
      </c>
      <c r="Q311">
        <v>238</v>
      </c>
      <c r="R311">
        <v>690</v>
      </c>
      <c r="S311">
        <v>38</v>
      </c>
      <c r="T311">
        <v>57</v>
      </c>
      <c r="U311">
        <v>14</v>
      </c>
      <c r="V311">
        <v>32</v>
      </c>
    </row>
    <row r="312" spans="1:22">
      <c r="A312">
        <v>2026</v>
      </c>
      <c r="B312" t="s">
        <v>313</v>
      </c>
      <c r="C312" t="s">
        <v>64</v>
      </c>
      <c r="D312" t="s">
        <v>70</v>
      </c>
      <c r="E312">
        <v>849</v>
      </c>
      <c r="F312">
        <v>2694</v>
      </c>
      <c r="G312">
        <v>62</v>
      </c>
      <c r="H312">
        <v>236</v>
      </c>
      <c r="I312">
        <v>55</v>
      </c>
      <c r="J312">
        <v>194</v>
      </c>
      <c r="K312">
        <v>57</v>
      </c>
      <c r="L312">
        <v>208</v>
      </c>
      <c r="M312">
        <v>68</v>
      </c>
      <c r="N312">
        <v>234</v>
      </c>
      <c r="O312">
        <v>60</v>
      </c>
      <c r="P312">
        <v>193</v>
      </c>
      <c r="Q312">
        <v>520</v>
      </c>
      <c r="R312">
        <v>1592</v>
      </c>
      <c r="S312">
        <v>27</v>
      </c>
      <c r="T312">
        <v>37</v>
      </c>
      <c r="U312">
        <v>16</v>
      </c>
      <c r="V312">
        <v>20</v>
      </c>
    </row>
    <row r="313" spans="1:22">
      <c r="A313">
        <v>2026</v>
      </c>
      <c r="B313" t="s">
        <v>313</v>
      </c>
      <c r="C313" t="s">
        <v>64</v>
      </c>
      <c r="D313" t="s">
        <v>71</v>
      </c>
      <c r="E313">
        <v>680</v>
      </c>
      <c r="F313">
        <v>2279</v>
      </c>
      <c r="G313">
        <v>65</v>
      </c>
      <c r="H313">
        <v>266</v>
      </c>
      <c r="I313">
        <v>67</v>
      </c>
      <c r="J313">
        <v>244</v>
      </c>
      <c r="K313">
        <v>47</v>
      </c>
      <c r="L313">
        <v>175</v>
      </c>
      <c r="M313">
        <v>57</v>
      </c>
      <c r="N313">
        <v>207</v>
      </c>
      <c r="O313">
        <v>82</v>
      </c>
      <c r="P313">
        <v>286</v>
      </c>
      <c r="Q313">
        <v>331</v>
      </c>
      <c r="R313">
        <v>1037</v>
      </c>
      <c r="S313">
        <v>31</v>
      </c>
      <c r="T313">
        <v>64</v>
      </c>
      <c r="U313">
        <v>11</v>
      </c>
      <c r="V313">
        <v>18</v>
      </c>
    </row>
    <row r="314" spans="1:22">
      <c r="A314">
        <v>2026</v>
      </c>
      <c r="B314" t="s">
        <v>313</v>
      </c>
      <c r="C314" t="s">
        <v>72</v>
      </c>
      <c r="D314" t="s">
        <v>73</v>
      </c>
      <c r="E314">
        <v>1844</v>
      </c>
      <c r="F314">
        <v>6192</v>
      </c>
      <c r="G314">
        <v>96</v>
      </c>
      <c r="H314">
        <v>381</v>
      </c>
      <c r="I314">
        <v>102</v>
      </c>
      <c r="J314">
        <v>397</v>
      </c>
      <c r="K314">
        <v>92</v>
      </c>
      <c r="L314">
        <v>320</v>
      </c>
      <c r="M314">
        <v>71</v>
      </c>
      <c r="N314">
        <v>242</v>
      </c>
      <c r="O314">
        <v>314</v>
      </c>
      <c r="P314">
        <v>1142</v>
      </c>
      <c r="Q314">
        <v>955</v>
      </c>
      <c r="R314">
        <v>3180</v>
      </c>
      <c r="S314">
        <v>214</v>
      </c>
      <c r="T314">
        <v>530</v>
      </c>
      <c r="U314">
        <v>36</v>
      </c>
      <c r="V314">
        <v>51</v>
      </c>
    </row>
    <row r="315" spans="1:22">
      <c r="A315">
        <v>2026</v>
      </c>
      <c r="B315" t="s">
        <v>313</v>
      </c>
      <c r="C315" t="s">
        <v>72</v>
      </c>
      <c r="D315" t="s">
        <v>74</v>
      </c>
      <c r="E315">
        <v>4298</v>
      </c>
      <c r="F315">
        <v>15136</v>
      </c>
      <c r="G315">
        <v>440</v>
      </c>
      <c r="H315">
        <v>1562</v>
      </c>
      <c r="I315">
        <v>261</v>
      </c>
      <c r="J315">
        <v>1004</v>
      </c>
      <c r="K315">
        <v>210</v>
      </c>
      <c r="L315">
        <v>808</v>
      </c>
      <c r="M315">
        <v>245</v>
      </c>
      <c r="N315">
        <v>935</v>
      </c>
      <c r="O315">
        <v>450</v>
      </c>
      <c r="P315">
        <v>1715</v>
      </c>
      <c r="Q315">
        <v>2141</v>
      </c>
      <c r="R315">
        <v>7599</v>
      </c>
      <c r="S315">
        <v>551</v>
      </c>
      <c r="T315">
        <v>1513</v>
      </c>
      <c r="U315">
        <v>84</v>
      </c>
      <c r="V315">
        <v>98</v>
      </c>
    </row>
    <row r="316" spans="1:22">
      <c r="A316">
        <v>2026</v>
      </c>
      <c r="B316" t="s">
        <v>313</v>
      </c>
      <c r="C316" t="s">
        <v>72</v>
      </c>
      <c r="D316" t="s">
        <v>75</v>
      </c>
      <c r="E316">
        <v>1528</v>
      </c>
      <c r="F316">
        <v>5209</v>
      </c>
      <c r="G316">
        <v>176</v>
      </c>
      <c r="H316">
        <v>667</v>
      </c>
      <c r="I316">
        <v>110</v>
      </c>
      <c r="J316">
        <v>434</v>
      </c>
      <c r="K316">
        <v>95</v>
      </c>
      <c r="L316">
        <v>357</v>
      </c>
      <c r="M316">
        <v>144</v>
      </c>
      <c r="N316">
        <v>476</v>
      </c>
      <c r="O316">
        <v>165</v>
      </c>
      <c r="P316">
        <v>534</v>
      </c>
      <c r="Q316">
        <v>749</v>
      </c>
      <c r="R316">
        <v>2560</v>
      </c>
      <c r="S316">
        <v>89</v>
      </c>
      <c r="T316">
        <v>181</v>
      </c>
      <c r="U316">
        <v>24</v>
      </c>
      <c r="V316">
        <v>35</v>
      </c>
    </row>
    <row r="317" spans="1:22">
      <c r="A317">
        <v>2026</v>
      </c>
      <c r="B317" t="s">
        <v>313</v>
      </c>
      <c r="C317" t="s">
        <v>72</v>
      </c>
      <c r="D317" t="s">
        <v>76</v>
      </c>
      <c r="E317">
        <v>637</v>
      </c>
      <c r="F317">
        <v>2033</v>
      </c>
      <c r="G317">
        <v>34</v>
      </c>
      <c r="H317">
        <v>131</v>
      </c>
      <c r="I317">
        <v>56</v>
      </c>
      <c r="J317">
        <v>217</v>
      </c>
      <c r="K317">
        <v>66</v>
      </c>
      <c r="L317">
        <v>243</v>
      </c>
      <c r="M317">
        <v>68</v>
      </c>
      <c r="N317">
        <v>211</v>
      </c>
      <c r="O317">
        <v>90</v>
      </c>
      <c r="P317">
        <v>277</v>
      </c>
      <c r="Q317">
        <v>285</v>
      </c>
      <c r="R317">
        <v>870</v>
      </c>
      <c r="S317">
        <v>38</v>
      </c>
      <c r="T317">
        <v>84</v>
      </c>
      <c r="U317">
        <v>14</v>
      </c>
      <c r="V317">
        <v>19</v>
      </c>
    </row>
    <row r="318" spans="1:22">
      <c r="A318">
        <v>2026</v>
      </c>
      <c r="B318" t="s">
        <v>313</v>
      </c>
      <c r="C318" t="s">
        <v>72</v>
      </c>
      <c r="D318" t="s">
        <v>77</v>
      </c>
      <c r="E318">
        <v>549</v>
      </c>
      <c r="F318">
        <v>1760</v>
      </c>
      <c r="G318">
        <v>42</v>
      </c>
      <c r="H318">
        <v>173</v>
      </c>
      <c r="I318">
        <v>52</v>
      </c>
      <c r="J318">
        <v>193</v>
      </c>
      <c r="K318">
        <v>68</v>
      </c>
      <c r="L318">
        <v>226</v>
      </c>
      <c r="M318">
        <v>49</v>
      </c>
      <c r="N318">
        <v>164</v>
      </c>
      <c r="O318">
        <v>88</v>
      </c>
      <c r="P318">
        <v>277</v>
      </c>
      <c r="Q318">
        <v>225</v>
      </c>
      <c r="R318">
        <v>666</v>
      </c>
      <c r="S318">
        <v>25</v>
      </c>
      <c r="T318">
        <v>61</v>
      </c>
      <c r="U318">
        <v>15</v>
      </c>
      <c r="V318">
        <v>31</v>
      </c>
    </row>
    <row r="319" spans="1:22">
      <c r="A319">
        <v>2026</v>
      </c>
      <c r="B319" t="s">
        <v>313</v>
      </c>
      <c r="C319" t="s">
        <v>72</v>
      </c>
      <c r="D319" t="s">
        <v>78</v>
      </c>
      <c r="E319">
        <v>759</v>
      </c>
      <c r="F319">
        <v>2401</v>
      </c>
      <c r="G319">
        <v>53</v>
      </c>
      <c r="H319">
        <v>170</v>
      </c>
      <c r="I319">
        <v>39</v>
      </c>
      <c r="J319">
        <v>144</v>
      </c>
      <c r="K319">
        <v>51</v>
      </c>
      <c r="L319">
        <v>174</v>
      </c>
      <c r="M319">
        <v>57</v>
      </c>
      <c r="N319">
        <v>203</v>
      </c>
      <c r="O319">
        <v>60</v>
      </c>
      <c r="P319">
        <v>192</v>
      </c>
      <c r="Q319">
        <v>450</v>
      </c>
      <c r="R319">
        <v>1396</v>
      </c>
      <c r="S319">
        <v>49</v>
      </c>
      <c r="T319">
        <v>122</v>
      </c>
      <c r="U319">
        <v>16</v>
      </c>
      <c r="V319">
        <v>19</v>
      </c>
    </row>
    <row r="320" spans="1:22">
      <c r="A320">
        <v>2026</v>
      </c>
      <c r="B320" t="s">
        <v>313</v>
      </c>
      <c r="C320" t="s">
        <v>72</v>
      </c>
      <c r="D320" t="s">
        <v>79</v>
      </c>
      <c r="E320">
        <v>5262</v>
      </c>
      <c r="F320">
        <v>18353</v>
      </c>
      <c r="G320">
        <v>206</v>
      </c>
      <c r="H320">
        <v>848</v>
      </c>
      <c r="I320">
        <v>183</v>
      </c>
      <c r="J320">
        <v>764</v>
      </c>
      <c r="K320">
        <v>152</v>
      </c>
      <c r="L320">
        <v>574</v>
      </c>
      <c r="M320">
        <v>170</v>
      </c>
      <c r="N320">
        <v>659</v>
      </c>
      <c r="O320">
        <v>401</v>
      </c>
      <c r="P320">
        <v>1414</v>
      </c>
      <c r="Q320">
        <v>3656</v>
      </c>
      <c r="R320">
        <v>12905</v>
      </c>
      <c r="S320">
        <v>494</v>
      </c>
      <c r="T320">
        <v>1189</v>
      </c>
      <c r="U320">
        <v>112</v>
      </c>
      <c r="V320">
        <v>123</v>
      </c>
    </row>
    <row r="321" spans="1:22">
      <c r="A321">
        <v>2026</v>
      </c>
      <c r="B321" t="s">
        <v>313</v>
      </c>
      <c r="C321" t="s">
        <v>72</v>
      </c>
      <c r="D321" t="s">
        <v>80</v>
      </c>
      <c r="E321">
        <v>10231</v>
      </c>
      <c r="F321">
        <v>35629</v>
      </c>
      <c r="G321">
        <v>332</v>
      </c>
      <c r="H321">
        <v>1321</v>
      </c>
      <c r="I321">
        <v>288</v>
      </c>
      <c r="J321">
        <v>1090</v>
      </c>
      <c r="K321">
        <v>315</v>
      </c>
      <c r="L321">
        <v>1207</v>
      </c>
      <c r="M321">
        <v>433</v>
      </c>
      <c r="N321">
        <v>1714</v>
      </c>
      <c r="O321">
        <v>562</v>
      </c>
      <c r="P321">
        <v>2091</v>
      </c>
      <c r="Q321">
        <v>7482</v>
      </c>
      <c r="R321">
        <v>26316</v>
      </c>
      <c r="S321">
        <v>819</v>
      </c>
      <c r="T321">
        <v>1890</v>
      </c>
      <c r="U321">
        <v>209</v>
      </c>
      <c r="V321">
        <v>209</v>
      </c>
    </row>
    <row r="322" spans="1:22">
      <c r="A322">
        <v>2026</v>
      </c>
      <c r="B322" t="s">
        <v>313</v>
      </c>
      <c r="C322" t="s">
        <v>72</v>
      </c>
      <c r="D322" t="s">
        <v>81</v>
      </c>
      <c r="E322">
        <v>269</v>
      </c>
      <c r="F322">
        <v>863</v>
      </c>
      <c r="G322">
        <v>24</v>
      </c>
      <c r="H322">
        <v>76</v>
      </c>
      <c r="I322">
        <v>17</v>
      </c>
      <c r="J322">
        <v>67</v>
      </c>
      <c r="K322">
        <v>42</v>
      </c>
      <c r="L322">
        <v>145</v>
      </c>
      <c r="M322">
        <v>23</v>
      </c>
      <c r="N322">
        <v>71</v>
      </c>
      <c r="O322">
        <v>30</v>
      </c>
      <c r="P322">
        <v>104</v>
      </c>
      <c r="Q322">
        <v>121</v>
      </c>
      <c r="R322">
        <v>373</v>
      </c>
      <c r="S322">
        <v>12</v>
      </c>
      <c r="T322">
        <v>27</v>
      </c>
      <c r="U322">
        <v>6</v>
      </c>
      <c r="V322">
        <v>8</v>
      </c>
    </row>
    <row r="323" spans="1:22">
      <c r="A323">
        <v>2026</v>
      </c>
      <c r="B323" t="s">
        <v>313</v>
      </c>
      <c r="C323" t="s">
        <v>72</v>
      </c>
      <c r="D323" t="s">
        <v>82</v>
      </c>
      <c r="E323">
        <v>1557</v>
      </c>
      <c r="F323">
        <v>5401</v>
      </c>
      <c r="G323">
        <v>88</v>
      </c>
      <c r="H323">
        <v>341</v>
      </c>
      <c r="I323">
        <v>93</v>
      </c>
      <c r="J323">
        <v>353</v>
      </c>
      <c r="K323">
        <v>67</v>
      </c>
      <c r="L323">
        <v>230</v>
      </c>
      <c r="M323">
        <v>108</v>
      </c>
      <c r="N323">
        <v>417</v>
      </c>
      <c r="O323">
        <v>164</v>
      </c>
      <c r="P323">
        <v>597</v>
      </c>
      <c r="Q323">
        <v>768</v>
      </c>
      <c r="R323">
        <v>2619</v>
      </c>
      <c r="S323">
        <v>269</v>
      </c>
      <c r="T323">
        <v>844</v>
      </c>
      <c r="U323">
        <v>24</v>
      </c>
      <c r="V323">
        <v>30</v>
      </c>
    </row>
    <row r="324" spans="1:22">
      <c r="A324">
        <v>2026</v>
      </c>
      <c r="B324" t="s">
        <v>313</v>
      </c>
      <c r="C324" t="s">
        <v>72</v>
      </c>
      <c r="D324" t="s">
        <v>83</v>
      </c>
      <c r="E324">
        <v>569</v>
      </c>
      <c r="F324">
        <v>1860</v>
      </c>
      <c r="G324">
        <v>18</v>
      </c>
      <c r="H324">
        <v>68</v>
      </c>
      <c r="I324">
        <v>17</v>
      </c>
      <c r="J324">
        <v>69</v>
      </c>
      <c r="K324">
        <v>36</v>
      </c>
      <c r="L324">
        <v>147</v>
      </c>
      <c r="M324">
        <v>50</v>
      </c>
      <c r="N324">
        <v>178</v>
      </c>
      <c r="O324">
        <v>74</v>
      </c>
      <c r="P324">
        <v>248</v>
      </c>
      <c r="Q324">
        <v>287</v>
      </c>
      <c r="R324">
        <v>896</v>
      </c>
      <c r="S324">
        <v>87</v>
      </c>
      <c r="T324">
        <v>254</v>
      </c>
      <c r="U324">
        <v>14</v>
      </c>
      <c r="V324">
        <v>15</v>
      </c>
    </row>
    <row r="325" spans="1:22">
      <c r="A325">
        <v>2026</v>
      </c>
      <c r="B325" t="s">
        <v>313</v>
      </c>
      <c r="C325" t="s">
        <v>72</v>
      </c>
      <c r="D325" t="s">
        <v>84</v>
      </c>
      <c r="E325">
        <v>9327</v>
      </c>
      <c r="F325">
        <v>33230</v>
      </c>
      <c r="G325">
        <v>314</v>
      </c>
      <c r="H325">
        <v>1211</v>
      </c>
      <c r="I325">
        <v>310</v>
      </c>
      <c r="J325">
        <v>1258</v>
      </c>
      <c r="K325">
        <v>303</v>
      </c>
      <c r="L325">
        <v>1135</v>
      </c>
      <c r="M325">
        <v>407</v>
      </c>
      <c r="N325">
        <v>1503</v>
      </c>
      <c r="O325">
        <v>495</v>
      </c>
      <c r="P325">
        <v>1829</v>
      </c>
      <c r="Q325">
        <v>6645</v>
      </c>
      <c r="R325">
        <v>24189</v>
      </c>
      <c r="S325">
        <v>853</v>
      </c>
      <c r="T325">
        <v>2105</v>
      </c>
      <c r="U325">
        <v>187</v>
      </c>
      <c r="V325">
        <v>165</v>
      </c>
    </row>
    <row r="326" spans="1:22">
      <c r="A326">
        <v>2026</v>
      </c>
      <c r="B326" t="s">
        <v>313</v>
      </c>
      <c r="C326" t="s">
        <v>85</v>
      </c>
      <c r="D326" t="s">
        <v>86</v>
      </c>
      <c r="E326">
        <v>1524</v>
      </c>
      <c r="F326">
        <v>5027</v>
      </c>
      <c r="G326">
        <v>168</v>
      </c>
      <c r="H326">
        <v>529</v>
      </c>
      <c r="I326">
        <v>101</v>
      </c>
      <c r="J326">
        <v>353</v>
      </c>
      <c r="K326">
        <v>104</v>
      </c>
      <c r="L326">
        <v>365</v>
      </c>
      <c r="M326">
        <v>111</v>
      </c>
      <c r="N326">
        <v>383</v>
      </c>
      <c r="O326">
        <v>116</v>
      </c>
      <c r="P326">
        <v>376</v>
      </c>
      <c r="Q326">
        <v>752</v>
      </c>
      <c r="R326">
        <v>2584</v>
      </c>
      <c r="S326">
        <v>172</v>
      </c>
      <c r="T326">
        <v>437</v>
      </c>
      <c r="U326">
        <v>31</v>
      </c>
      <c r="V326">
        <v>37</v>
      </c>
    </row>
    <row r="327" spans="1:22">
      <c r="A327">
        <v>2026</v>
      </c>
      <c r="B327" t="s">
        <v>313</v>
      </c>
      <c r="C327" t="s">
        <v>85</v>
      </c>
      <c r="D327" t="s">
        <v>87</v>
      </c>
      <c r="E327">
        <v>1262</v>
      </c>
      <c r="F327">
        <v>4134</v>
      </c>
      <c r="G327">
        <v>134</v>
      </c>
      <c r="H327">
        <v>443</v>
      </c>
      <c r="I327">
        <v>145</v>
      </c>
      <c r="J327">
        <v>518</v>
      </c>
      <c r="K327">
        <v>115</v>
      </c>
      <c r="L327">
        <v>360</v>
      </c>
      <c r="M327">
        <v>147</v>
      </c>
      <c r="N327">
        <v>485</v>
      </c>
      <c r="O327">
        <v>107</v>
      </c>
      <c r="P327">
        <v>347</v>
      </c>
      <c r="Q327">
        <v>522</v>
      </c>
      <c r="R327">
        <v>1700</v>
      </c>
      <c r="S327">
        <v>92</v>
      </c>
      <c r="T327">
        <v>281</v>
      </c>
      <c r="U327">
        <v>27</v>
      </c>
      <c r="V327">
        <v>22</v>
      </c>
    </row>
    <row r="328" spans="1:22">
      <c r="A328">
        <v>2026</v>
      </c>
      <c r="B328" t="s">
        <v>313</v>
      </c>
      <c r="C328" t="s">
        <v>85</v>
      </c>
      <c r="D328" t="s">
        <v>88</v>
      </c>
      <c r="E328">
        <v>366</v>
      </c>
      <c r="F328">
        <v>1187</v>
      </c>
      <c r="G328">
        <v>43</v>
      </c>
      <c r="H328">
        <v>145</v>
      </c>
      <c r="I328">
        <v>56</v>
      </c>
      <c r="J328">
        <v>208</v>
      </c>
      <c r="K328">
        <v>57</v>
      </c>
      <c r="L328">
        <v>202</v>
      </c>
      <c r="M328">
        <v>37</v>
      </c>
      <c r="N328">
        <v>132</v>
      </c>
      <c r="O328">
        <v>39</v>
      </c>
      <c r="P328">
        <v>114</v>
      </c>
      <c r="Q328">
        <v>108</v>
      </c>
      <c r="R328">
        <v>341</v>
      </c>
      <c r="S328">
        <v>26</v>
      </c>
      <c r="T328">
        <v>45</v>
      </c>
      <c r="U328">
        <v>10</v>
      </c>
      <c r="V328">
        <v>13</v>
      </c>
    </row>
    <row r="329" spans="1:22">
      <c r="A329">
        <v>2026</v>
      </c>
      <c r="B329" t="s">
        <v>313</v>
      </c>
      <c r="C329" t="s">
        <v>85</v>
      </c>
      <c r="D329" t="s">
        <v>89</v>
      </c>
      <c r="E329">
        <v>527</v>
      </c>
      <c r="F329">
        <v>1716</v>
      </c>
      <c r="G329">
        <v>66</v>
      </c>
      <c r="H329">
        <v>221</v>
      </c>
      <c r="I329">
        <v>38</v>
      </c>
      <c r="J329">
        <v>134</v>
      </c>
      <c r="K329">
        <v>73</v>
      </c>
      <c r="L329">
        <v>246</v>
      </c>
      <c r="M329">
        <v>49</v>
      </c>
      <c r="N329">
        <v>183</v>
      </c>
      <c r="O329">
        <v>94</v>
      </c>
      <c r="P329">
        <v>284</v>
      </c>
      <c r="Q329">
        <v>182</v>
      </c>
      <c r="R329">
        <v>595</v>
      </c>
      <c r="S329">
        <v>25</v>
      </c>
      <c r="T329">
        <v>53</v>
      </c>
      <c r="U329">
        <v>15</v>
      </c>
      <c r="V329">
        <v>23</v>
      </c>
    </row>
    <row r="330" spans="1:22">
      <c r="A330">
        <v>2026</v>
      </c>
      <c r="B330" t="s">
        <v>313</v>
      </c>
      <c r="C330" t="s">
        <v>85</v>
      </c>
      <c r="D330" t="s">
        <v>90</v>
      </c>
      <c r="E330">
        <v>457</v>
      </c>
      <c r="F330">
        <v>1599</v>
      </c>
      <c r="G330">
        <v>76</v>
      </c>
      <c r="H330">
        <v>276</v>
      </c>
      <c r="I330">
        <v>73</v>
      </c>
      <c r="J330">
        <v>284</v>
      </c>
      <c r="K330">
        <v>61</v>
      </c>
      <c r="L330">
        <v>217</v>
      </c>
      <c r="M330">
        <v>42</v>
      </c>
      <c r="N330">
        <v>152</v>
      </c>
      <c r="O330">
        <v>54</v>
      </c>
      <c r="P330">
        <v>191</v>
      </c>
      <c r="Q330">
        <v>129</v>
      </c>
      <c r="R330">
        <v>414</v>
      </c>
      <c r="S330">
        <v>22</v>
      </c>
      <c r="T330">
        <v>65</v>
      </c>
      <c r="U330">
        <v>9</v>
      </c>
      <c r="V330">
        <v>12</v>
      </c>
    </row>
    <row r="331" spans="1:22">
      <c r="A331">
        <v>2026</v>
      </c>
      <c r="B331" t="s">
        <v>313</v>
      </c>
      <c r="C331" t="s">
        <v>85</v>
      </c>
      <c r="D331" t="s">
        <v>91</v>
      </c>
      <c r="E331">
        <v>423</v>
      </c>
      <c r="F331">
        <v>1377</v>
      </c>
      <c r="G331">
        <v>29</v>
      </c>
      <c r="H331">
        <v>87</v>
      </c>
      <c r="I331">
        <v>35</v>
      </c>
      <c r="J331">
        <v>141</v>
      </c>
      <c r="K331">
        <v>34</v>
      </c>
      <c r="L331">
        <v>101</v>
      </c>
      <c r="M331">
        <v>27</v>
      </c>
      <c r="N331">
        <v>96</v>
      </c>
      <c r="O331">
        <v>45</v>
      </c>
      <c r="P331">
        <v>140</v>
      </c>
      <c r="Q331">
        <v>229</v>
      </c>
      <c r="R331">
        <v>747</v>
      </c>
      <c r="S331">
        <v>24</v>
      </c>
      <c r="T331">
        <v>65</v>
      </c>
      <c r="U331">
        <v>6</v>
      </c>
      <c r="V331">
        <v>12</v>
      </c>
    </row>
    <row r="332" spans="1:22">
      <c r="A332">
        <v>2026</v>
      </c>
      <c r="B332" t="s">
        <v>313</v>
      </c>
      <c r="C332" t="s">
        <v>85</v>
      </c>
      <c r="D332" t="s">
        <v>92</v>
      </c>
      <c r="E332">
        <v>371</v>
      </c>
      <c r="F332">
        <v>1304</v>
      </c>
      <c r="G332">
        <v>25</v>
      </c>
      <c r="H332">
        <v>84</v>
      </c>
      <c r="I332">
        <v>43</v>
      </c>
      <c r="J332">
        <v>171</v>
      </c>
      <c r="K332">
        <v>33</v>
      </c>
      <c r="L332">
        <v>133</v>
      </c>
      <c r="M332">
        <v>32</v>
      </c>
      <c r="N332">
        <v>113</v>
      </c>
      <c r="O332">
        <v>32</v>
      </c>
      <c r="P332">
        <v>117</v>
      </c>
      <c r="Q332">
        <v>167</v>
      </c>
      <c r="R332">
        <v>584</v>
      </c>
      <c r="S332">
        <v>39</v>
      </c>
      <c r="T332">
        <v>102</v>
      </c>
      <c r="U332">
        <v>10</v>
      </c>
      <c r="V332">
        <v>8</v>
      </c>
    </row>
    <row r="333" spans="1:22">
      <c r="A333">
        <v>2026</v>
      </c>
      <c r="B333" t="s">
        <v>313</v>
      </c>
      <c r="C333" t="s">
        <v>85</v>
      </c>
      <c r="D333" t="s">
        <v>93</v>
      </c>
      <c r="E333">
        <v>498</v>
      </c>
      <c r="F333">
        <v>1706</v>
      </c>
      <c r="G333">
        <v>35</v>
      </c>
      <c r="H333">
        <v>130</v>
      </c>
      <c r="I333">
        <v>88</v>
      </c>
      <c r="J333">
        <v>338</v>
      </c>
      <c r="K333">
        <v>62</v>
      </c>
      <c r="L333">
        <v>230</v>
      </c>
      <c r="M333">
        <v>57</v>
      </c>
      <c r="N333">
        <v>207</v>
      </c>
      <c r="O333">
        <v>77</v>
      </c>
      <c r="P333">
        <v>255</v>
      </c>
      <c r="Q333">
        <v>153</v>
      </c>
      <c r="R333">
        <v>498</v>
      </c>
      <c r="S333">
        <v>26</v>
      </c>
      <c r="T333">
        <v>48</v>
      </c>
      <c r="U333">
        <v>10</v>
      </c>
      <c r="V333">
        <v>24</v>
      </c>
    </row>
    <row r="334" spans="1:22">
      <c r="A334">
        <v>2026</v>
      </c>
      <c r="B334" t="s">
        <v>313</v>
      </c>
      <c r="C334" t="s">
        <v>85</v>
      </c>
      <c r="D334" t="s">
        <v>94</v>
      </c>
      <c r="E334">
        <v>239</v>
      </c>
      <c r="F334">
        <v>792</v>
      </c>
      <c r="G334">
        <v>68</v>
      </c>
      <c r="H334">
        <v>245</v>
      </c>
      <c r="I334">
        <v>29</v>
      </c>
      <c r="J334">
        <v>97</v>
      </c>
      <c r="K334">
        <v>28</v>
      </c>
      <c r="L334">
        <v>86</v>
      </c>
      <c r="M334">
        <v>22</v>
      </c>
      <c r="N334">
        <v>63</v>
      </c>
      <c r="O334">
        <v>17</v>
      </c>
      <c r="P334">
        <v>57</v>
      </c>
      <c r="Q334">
        <v>63</v>
      </c>
      <c r="R334">
        <v>214</v>
      </c>
      <c r="S334">
        <v>12</v>
      </c>
      <c r="T334">
        <v>30</v>
      </c>
      <c r="U334">
        <v>4</v>
      </c>
      <c r="V334">
        <v>6</v>
      </c>
    </row>
    <row r="335" spans="1:22">
      <c r="A335">
        <v>2026</v>
      </c>
      <c r="B335" t="s">
        <v>313</v>
      </c>
      <c r="C335" t="s">
        <v>85</v>
      </c>
      <c r="D335" t="s">
        <v>95</v>
      </c>
      <c r="E335">
        <v>357</v>
      </c>
      <c r="F335">
        <v>1218</v>
      </c>
      <c r="G335">
        <v>36</v>
      </c>
      <c r="H335">
        <v>111</v>
      </c>
      <c r="I335">
        <v>28</v>
      </c>
      <c r="J335">
        <v>95</v>
      </c>
      <c r="K335">
        <v>39</v>
      </c>
      <c r="L335">
        <v>149</v>
      </c>
      <c r="M335">
        <v>24</v>
      </c>
      <c r="N335">
        <v>84</v>
      </c>
      <c r="O335">
        <v>55</v>
      </c>
      <c r="P335">
        <v>196</v>
      </c>
      <c r="Q335">
        <v>126</v>
      </c>
      <c r="R335">
        <v>448</v>
      </c>
      <c r="S335">
        <v>49</v>
      </c>
      <c r="T335">
        <v>135</v>
      </c>
      <c r="U335">
        <v>6</v>
      </c>
      <c r="V335">
        <v>10</v>
      </c>
    </row>
    <row r="336" spans="1:22">
      <c r="A336">
        <v>2026</v>
      </c>
      <c r="B336" t="s">
        <v>313</v>
      </c>
      <c r="C336" t="s">
        <v>85</v>
      </c>
      <c r="D336" t="s">
        <v>96</v>
      </c>
      <c r="E336">
        <v>215</v>
      </c>
      <c r="F336">
        <v>678</v>
      </c>
      <c r="G336">
        <v>51</v>
      </c>
      <c r="H336">
        <v>155</v>
      </c>
      <c r="I336">
        <v>25</v>
      </c>
      <c r="J336">
        <v>86</v>
      </c>
      <c r="K336">
        <v>25</v>
      </c>
      <c r="L336">
        <v>85</v>
      </c>
      <c r="M336">
        <v>29</v>
      </c>
      <c r="N336">
        <v>95</v>
      </c>
      <c r="O336">
        <v>17</v>
      </c>
      <c r="P336">
        <v>52</v>
      </c>
      <c r="Q336">
        <v>43</v>
      </c>
      <c r="R336">
        <v>147</v>
      </c>
      <c r="S336">
        <v>25</v>
      </c>
      <c r="T336">
        <v>58</v>
      </c>
      <c r="U336">
        <v>4</v>
      </c>
      <c r="V336">
        <v>9</v>
      </c>
    </row>
    <row r="337" spans="1:22">
      <c r="A337">
        <v>2026</v>
      </c>
      <c r="B337" t="s">
        <v>313</v>
      </c>
      <c r="C337" t="s">
        <v>85</v>
      </c>
      <c r="D337" t="s">
        <v>97</v>
      </c>
      <c r="E337">
        <v>384</v>
      </c>
      <c r="F337">
        <v>1357</v>
      </c>
      <c r="G337">
        <v>34</v>
      </c>
      <c r="H337">
        <v>133</v>
      </c>
      <c r="I337">
        <v>36</v>
      </c>
      <c r="J337">
        <v>135</v>
      </c>
      <c r="K337">
        <v>43</v>
      </c>
      <c r="L337">
        <v>154</v>
      </c>
      <c r="M337">
        <v>32</v>
      </c>
      <c r="N337">
        <v>124</v>
      </c>
      <c r="O337">
        <v>44</v>
      </c>
      <c r="P337">
        <v>156</v>
      </c>
      <c r="Q337">
        <v>163</v>
      </c>
      <c r="R337">
        <v>575</v>
      </c>
      <c r="S337">
        <v>32</v>
      </c>
      <c r="T337">
        <v>80</v>
      </c>
      <c r="U337">
        <v>9</v>
      </c>
      <c r="V337">
        <v>11</v>
      </c>
    </row>
    <row r="338" spans="1:22">
      <c r="A338">
        <v>2026</v>
      </c>
      <c r="B338" t="s">
        <v>313</v>
      </c>
      <c r="C338" t="s">
        <v>85</v>
      </c>
      <c r="D338" t="s">
        <v>98</v>
      </c>
      <c r="E338">
        <v>491</v>
      </c>
      <c r="F338">
        <v>1741</v>
      </c>
      <c r="G338">
        <v>79</v>
      </c>
      <c r="H338">
        <v>301</v>
      </c>
      <c r="I338">
        <v>42</v>
      </c>
      <c r="J338">
        <v>165</v>
      </c>
      <c r="K338">
        <v>31</v>
      </c>
      <c r="L338">
        <v>123</v>
      </c>
      <c r="M338">
        <v>59</v>
      </c>
      <c r="N338">
        <v>234</v>
      </c>
      <c r="O338">
        <v>65</v>
      </c>
      <c r="P338">
        <v>247</v>
      </c>
      <c r="Q338">
        <v>140</v>
      </c>
      <c r="R338">
        <v>453</v>
      </c>
      <c r="S338">
        <v>75</v>
      </c>
      <c r="T338">
        <v>218</v>
      </c>
      <c r="U338">
        <v>13</v>
      </c>
      <c r="V338">
        <v>28</v>
      </c>
    </row>
    <row r="339" spans="1:22">
      <c r="A339">
        <v>2026</v>
      </c>
      <c r="B339" t="s">
        <v>313</v>
      </c>
      <c r="C339" t="s">
        <v>85</v>
      </c>
      <c r="D339" t="s">
        <v>99</v>
      </c>
      <c r="E339">
        <v>759</v>
      </c>
      <c r="F339">
        <v>2580</v>
      </c>
      <c r="G339">
        <v>52</v>
      </c>
      <c r="H339">
        <v>178</v>
      </c>
      <c r="I339">
        <v>66</v>
      </c>
      <c r="J339">
        <v>262</v>
      </c>
      <c r="K339">
        <v>74</v>
      </c>
      <c r="L339">
        <v>287</v>
      </c>
      <c r="M339">
        <v>68</v>
      </c>
      <c r="N339">
        <v>222</v>
      </c>
      <c r="O339">
        <v>78</v>
      </c>
      <c r="P339">
        <v>250</v>
      </c>
      <c r="Q339">
        <v>339</v>
      </c>
      <c r="R339">
        <v>1157</v>
      </c>
      <c r="S339">
        <v>82</v>
      </c>
      <c r="T339">
        <v>224</v>
      </c>
      <c r="U339">
        <v>21</v>
      </c>
      <c r="V339">
        <v>37</v>
      </c>
    </row>
    <row r="340" spans="1:22">
      <c r="A340">
        <v>2026</v>
      </c>
      <c r="B340" t="s">
        <v>313</v>
      </c>
      <c r="C340" t="s">
        <v>85</v>
      </c>
      <c r="D340" t="s">
        <v>100</v>
      </c>
      <c r="E340">
        <v>1194</v>
      </c>
      <c r="F340">
        <v>4127</v>
      </c>
      <c r="G340">
        <v>69</v>
      </c>
      <c r="H340">
        <v>222</v>
      </c>
      <c r="I340">
        <v>62</v>
      </c>
      <c r="J340">
        <v>222</v>
      </c>
      <c r="K340">
        <v>86</v>
      </c>
      <c r="L340">
        <v>334</v>
      </c>
      <c r="M340">
        <v>92</v>
      </c>
      <c r="N340">
        <v>319</v>
      </c>
      <c r="O340">
        <v>105</v>
      </c>
      <c r="P340">
        <v>385</v>
      </c>
      <c r="Q340">
        <v>534</v>
      </c>
      <c r="R340">
        <v>1882</v>
      </c>
      <c r="S340">
        <v>246</v>
      </c>
      <c r="T340">
        <v>763</v>
      </c>
      <c r="U340">
        <v>20</v>
      </c>
      <c r="V340">
        <v>47</v>
      </c>
    </row>
    <row r="341" spans="1:22">
      <c r="A341">
        <v>2026</v>
      </c>
      <c r="B341" t="s">
        <v>313</v>
      </c>
      <c r="C341" t="s">
        <v>85</v>
      </c>
      <c r="D341" t="s">
        <v>101</v>
      </c>
      <c r="E341">
        <v>737</v>
      </c>
      <c r="F341">
        <v>2647</v>
      </c>
      <c r="G341">
        <v>120</v>
      </c>
      <c r="H341">
        <v>420</v>
      </c>
      <c r="I341">
        <v>80</v>
      </c>
      <c r="J341">
        <v>305</v>
      </c>
      <c r="K341">
        <v>84</v>
      </c>
      <c r="L341">
        <v>321</v>
      </c>
      <c r="M341">
        <v>54</v>
      </c>
      <c r="N341">
        <v>200</v>
      </c>
      <c r="O341">
        <v>67</v>
      </c>
      <c r="P341">
        <v>240</v>
      </c>
      <c r="Q341">
        <v>277</v>
      </c>
      <c r="R341">
        <v>1020</v>
      </c>
      <c r="S341">
        <v>55</v>
      </c>
      <c r="T341">
        <v>141</v>
      </c>
      <c r="U341">
        <v>8</v>
      </c>
      <c r="V341">
        <v>18</v>
      </c>
    </row>
    <row r="342" spans="1:22">
      <c r="A342">
        <v>2026</v>
      </c>
      <c r="B342" t="s">
        <v>313</v>
      </c>
      <c r="C342" t="s">
        <v>85</v>
      </c>
      <c r="D342" t="s">
        <v>102</v>
      </c>
      <c r="E342">
        <v>341</v>
      </c>
      <c r="F342">
        <v>1246</v>
      </c>
      <c r="G342">
        <v>39</v>
      </c>
      <c r="H342">
        <v>169</v>
      </c>
      <c r="I342">
        <v>31</v>
      </c>
      <c r="J342">
        <v>132</v>
      </c>
      <c r="K342">
        <v>29</v>
      </c>
      <c r="L342">
        <v>114</v>
      </c>
      <c r="M342">
        <v>23</v>
      </c>
      <c r="N342">
        <v>97</v>
      </c>
      <c r="O342">
        <v>61</v>
      </c>
      <c r="P342">
        <v>246</v>
      </c>
      <c r="Q342">
        <v>93</v>
      </c>
      <c r="R342">
        <v>318</v>
      </c>
      <c r="S342">
        <v>65</v>
      </c>
      <c r="T342">
        <v>170</v>
      </c>
      <c r="U342">
        <v>6</v>
      </c>
      <c r="V342">
        <v>11</v>
      </c>
    </row>
    <row r="343" spans="1:22">
      <c r="A343">
        <v>2026</v>
      </c>
      <c r="B343" t="s">
        <v>313</v>
      </c>
      <c r="C343" t="s">
        <v>85</v>
      </c>
      <c r="D343" t="s">
        <v>103</v>
      </c>
      <c r="E343">
        <v>197</v>
      </c>
      <c r="F343">
        <v>676</v>
      </c>
      <c r="G343">
        <v>16</v>
      </c>
      <c r="H343">
        <v>65</v>
      </c>
      <c r="I343">
        <v>9</v>
      </c>
      <c r="J343">
        <v>41</v>
      </c>
      <c r="K343">
        <v>25</v>
      </c>
      <c r="L343">
        <v>89</v>
      </c>
      <c r="M343">
        <v>13</v>
      </c>
      <c r="N343">
        <v>41</v>
      </c>
      <c r="O343">
        <v>34</v>
      </c>
      <c r="P343">
        <v>120</v>
      </c>
      <c r="Q343">
        <v>86</v>
      </c>
      <c r="R343">
        <v>292</v>
      </c>
      <c r="S343">
        <v>14</v>
      </c>
      <c r="T343">
        <v>28</v>
      </c>
      <c r="U343">
        <v>4</v>
      </c>
      <c r="V343">
        <v>4</v>
      </c>
    </row>
    <row r="344" spans="1:22">
      <c r="A344">
        <v>2026</v>
      </c>
      <c r="B344" t="s">
        <v>313</v>
      </c>
      <c r="C344" t="s">
        <v>85</v>
      </c>
      <c r="D344" t="s">
        <v>104</v>
      </c>
      <c r="E344">
        <v>622</v>
      </c>
      <c r="F344">
        <v>2077</v>
      </c>
      <c r="G344">
        <v>26</v>
      </c>
      <c r="H344">
        <v>89</v>
      </c>
      <c r="I344">
        <v>41</v>
      </c>
      <c r="J344">
        <v>157</v>
      </c>
      <c r="K344">
        <v>74</v>
      </c>
      <c r="L344">
        <v>283</v>
      </c>
      <c r="M344">
        <v>58</v>
      </c>
      <c r="N344">
        <v>201</v>
      </c>
      <c r="O344">
        <v>101</v>
      </c>
      <c r="P344">
        <v>325</v>
      </c>
      <c r="Q344">
        <v>304</v>
      </c>
      <c r="R344">
        <v>991</v>
      </c>
      <c r="S344">
        <v>18</v>
      </c>
      <c r="T344">
        <v>31</v>
      </c>
      <c r="U344">
        <v>13</v>
      </c>
      <c r="V344">
        <v>28</v>
      </c>
    </row>
    <row r="345" spans="1:22">
      <c r="A345">
        <v>2026</v>
      </c>
      <c r="B345" t="s">
        <v>313</v>
      </c>
      <c r="C345" t="s">
        <v>85</v>
      </c>
      <c r="D345" t="s">
        <v>105</v>
      </c>
      <c r="E345">
        <v>275</v>
      </c>
      <c r="F345">
        <v>881</v>
      </c>
      <c r="G345">
        <v>6</v>
      </c>
      <c r="H345">
        <v>23</v>
      </c>
      <c r="I345">
        <v>16</v>
      </c>
      <c r="J345">
        <v>63</v>
      </c>
      <c r="K345">
        <v>34</v>
      </c>
      <c r="L345">
        <v>97</v>
      </c>
      <c r="M345">
        <v>20</v>
      </c>
      <c r="N345">
        <v>57</v>
      </c>
      <c r="O345">
        <v>30</v>
      </c>
      <c r="P345">
        <v>92</v>
      </c>
      <c r="Q345">
        <v>153</v>
      </c>
      <c r="R345">
        <v>493</v>
      </c>
      <c r="S345">
        <v>16</v>
      </c>
      <c r="T345">
        <v>56</v>
      </c>
      <c r="U345">
        <v>9</v>
      </c>
      <c r="V345">
        <v>11</v>
      </c>
    </row>
    <row r="346" spans="1:22">
      <c r="A346">
        <v>2026</v>
      </c>
      <c r="B346" t="s">
        <v>313</v>
      </c>
      <c r="C346" t="s">
        <v>106</v>
      </c>
      <c r="D346" t="s">
        <v>107</v>
      </c>
      <c r="E346">
        <v>1469</v>
      </c>
      <c r="F346">
        <v>5009</v>
      </c>
      <c r="G346">
        <v>90</v>
      </c>
      <c r="H346">
        <v>395</v>
      </c>
      <c r="I346">
        <v>75</v>
      </c>
      <c r="J346">
        <v>298</v>
      </c>
      <c r="K346">
        <v>105</v>
      </c>
      <c r="L346">
        <v>396</v>
      </c>
      <c r="M346">
        <v>114</v>
      </c>
      <c r="N346">
        <v>407</v>
      </c>
      <c r="O346">
        <v>125</v>
      </c>
      <c r="P346">
        <v>424</v>
      </c>
      <c r="Q346">
        <v>807</v>
      </c>
      <c r="R346">
        <v>2672</v>
      </c>
      <c r="S346">
        <v>153</v>
      </c>
      <c r="T346">
        <v>417</v>
      </c>
      <c r="U346">
        <v>34</v>
      </c>
      <c r="V346">
        <v>54</v>
      </c>
    </row>
    <row r="347" spans="1:22">
      <c r="A347">
        <v>2026</v>
      </c>
      <c r="B347" t="s">
        <v>313</v>
      </c>
      <c r="C347" t="s">
        <v>106</v>
      </c>
      <c r="D347" t="s">
        <v>108</v>
      </c>
      <c r="E347">
        <v>372</v>
      </c>
      <c r="F347">
        <v>1123</v>
      </c>
      <c r="G347">
        <v>10</v>
      </c>
      <c r="H347">
        <v>34</v>
      </c>
      <c r="I347">
        <v>57</v>
      </c>
      <c r="J347">
        <v>159</v>
      </c>
      <c r="K347">
        <v>33</v>
      </c>
      <c r="L347">
        <v>116</v>
      </c>
      <c r="M347">
        <v>33</v>
      </c>
      <c r="N347">
        <v>85</v>
      </c>
      <c r="O347">
        <v>32</v>
      </c>
      <c r="P347">
        <v>113</v>
      </c>
      <c r="Q347">
        <v>180</v>
      </c>
      <c r="R347">
        <v>563</v>
      </c>
      <c r="S347">
        <v>27</v>
      </c>
      <c r="T347">
        <v>53</v>
      </c>
      <c r="U347">
        <v>6</v>
      </c>
      <c r="V347">
        <v>6</v>
      </c>
    </row>
    <row r="348" spans="1:22">
      <c r="A348">
        <v>2026</v>
      </c>
      <c r="B348" t="s">
        <v>313</v>
      </c>
      <c r="C348" t="s">
        <v>106</v>
      </c>
      <c r="D348" t="s">
        <v>109</v>
      </c>
      <c r="E348">
        <v>747</v>
      </c>
      <c r="F348">
        <v>2383</v>
      </c>
      <c r="G348">
        <v>16</v>
      </c>
      <c r="H348">
        <v>66</v>
      </c>
      <c r="I348">
        <v>27</v>
      </c>
      <c r="J348">
        <v>119</v>
      </c>
      <c r="K348">
        <v>47</v>
      </c>
      <c r="L348">
        <v>180</v>
      </c>
      <c r="M348">
        <v>63</v>
      </c>
      <c r="N348">
        <v>216</v>
      </c>
      <c r="O348">
        <v>65</v>
      </c>
      <c r="P348">
        <v>217</v>
      </c>
      <c r="Q348">
        <v>493</v>
      </c>
      <c r="R348">
        <v>1516</v>
      </c>
      <c r="S348">
        <v>36</v>
      </c>
      <c r="T348">
        <v>69</v>
      </c>
      <c r="U348">
        <v>15</v>
      </c>
      <c r="V348">
        <v>16</v>
      </c>
    </row>
    <row r="349" spans="1:22">
      <c r="A349">
        <v>2026</v>
      </c>
      <c r="B349" t="s">
        <v>313</v>
      </c>
      <c r="C349" t="s">
        <v>106</v>
      </c>
      <c r="D349" t="s">
        <v>110</v>
      </c>
      <c r="E349">
        <v>379</v>
      </c>
      <c r="F349">
        <v>1434</v>
      </c>
      <c r="G349">
        <v>6</v>
      </c>
      <c r="H349">
        <v>28</v>
      </c>
      <c r="I349">
        <v>9</v>
      </c>
      <c r="J349">
        <v>44</v>
      </c>
      <c r="K349">
        <v>20</v>
      </c>
      <c r="L349">
        <v>72</v>
      </c>
      <c r="M349">
        <v>6</v>
      </c>
      <c r="N349">
        <v>16</v>
      </c>
      <c r="O349">
        <v>45</v>
      </c>
      <c r="P349">
        <v>171</v>
      </c>
      <c r="Q349">
        <v>255</v>
      </c>
      <c r="R349">
        <v>961</v>
      </c>
      <c r="S349">
        <v>38</v>
      </c>
      <c r="T349">
        <v>142</v>
      </c>
      <c r="U349">
        <v>9</v>
      </c>
      <c r="V349">
        <v>16</v>
      </c>
    </row>
    <row r="350" spans="1:22">
      <c r="A350">
        <v>2026</v>
      </c>
      <c r="B350" t="s">
        <v>313</v>
      </c>
      <c r="C350" t="s">
        <v>106</v>
      </c>
      <c r="D350" t="s">
        <v>111</v>
      </c>
      <c r="E350">
        <v>480</v>
      </c>
      <c r="F350">
        <v>1594</v>
      </c>
      <c r="G350">
        <v>49</v>
      </c>
      <c r="H350">
        <v>199</v>
      </c>
      <c r="I350">
        <v>43</v>
      </c>
      <c r="J350">
        <v>152</v>
      </c>
      <c r="K350">
        <v>42</v>
      </c>
      <c r="L350">
        <v>171</v>
      </c>
      <c r="M350">
        <v>36</v>
      </c>
      <c r="N350">
        <v>123</v>
      </c>
      <c r="O350">
        <v>48</v>
      </c>
      <c r="P350">
        <v>164</v>
      </c>
      <c r="Q350">
        <v>192</v>
      </c>
      <c r="R350">
        <v>576</v>
      </c>
      <c r="S350">
        <v>70</v>
      </c>
      <c r="T350">
        <v>209</v>
      </c>
      <c r="U350">
        <v>8</v>
      </c>
      <c r="V350">
        <v>19</v>
      </c>
    </row>
    <row r="351" spans="1:22">
      <c r="A351">
        <v>2026</v>
      </c>
      <c r="B351" t="s">
        <v>313</v>
      </c>
      <c r="C351" t="s">
        <v>106</v>
      </c>
      <c r="D351" t="s">
        <v>112</v>
      </c>
      <c r="E351">
        <v>599</v>
      </c>
      <c r="F351">
        <v>2031</v>
      </c>
      <c r="G351">
        <v>29</v>
      </c>
      <c r="H351">
        <v>112</v>
      </c>
      <c r="I351">
        <v>34</v>
      </c>
      <c r="J351">
        <v>137</v>
      </c>
      <c r="K351">
        <v>44</v>
      </c>
      <c r="L351">
        <v>172</v>
      </c>
      <c r="M351">
        <v>58</v>
      </c>
      <c r="N351">
        <v>210</v>
      </c>
      <c r="O351">
        <v>92</v>
      </c>
      <c r="P351">
        <v>337</v>
      </c>
      <c r="Q351">
        <v>301</v>
      </c>
      <c r="R351">
        <v>991</v>
      </c>
      <c r="S351">
        <v>41</v>
      </c>
      <c r="T351">
        <v>72</v>
      </c>
      <c r="U351">
        <v>15</v>
      </c>
      <c r="V351">
        <v>19</v>
      </c>
    </row>
    <row r="352" spans="1:22">
      <c r="A352">
        <v>2026</v>
      </c>
      <c r="B352" t="s">
        <v>313</v>
      </c>
      <c r="C352" t="s">
        <v>106</v>
      </c>
      <c r="D352" t="s">
        <v>113</v>
      </c>
      <c r="E352">
        <v>176</v>
      </c>
      <c r="F352">
        <v>614</v>
      </c>
      <c r="G352">
        <v>6</v>
      </c>
      <c r="H352">
        <v>24</v>
      </c>
      <c r="I352">
        <v>27</v>
      </c>
      <c r="J352">
        <v>105</v>
      </c>
      <c r="K352">
        <v>7</v>
      </c>
      <c r="L352">
        <v>25</v>
      </c>
      <c r="M352">
        <v>14</v>
      </c>
      <c r="N352">
        <v>48</v>
      </c>
      <c r="O352">
        <v>8</v>
      </c>
      <c r="P352">
        <v>33</v>
      </c>
      <c r="Q352">
        <v>103</v>
      </c>
      <c r="R352">
        <v>346</v>
      </c>
      <c r="S352">
        <v>11</v>
      </c>
      <c r="T352">
        <v>33</v>
      </c>
      <c r="U352">
        <v>1</v>
      </c>
      <c r="V352">
        <v>5</v>
      </c>
    </row>
    <row r="353" spans="1:22">
      <c r="A353">
        <v>2026</v>
      </c>
      <c r="B353" t="s">
        <v>313</v>
      </c>
      <c r="C353" t="s">
        <v>106</v>
      </c>
      <c r="D353" t="s">
        <v>114</v>
      </c>
      <c r="E353">
        <v>391</v>
      </c>
      <c r="F353">
        <v>1282</v>
      </c>
      <c r="G353">
        <v>22</v>
      </c>
      <c r="H353">
        <v>104</v>
      </c>
      <c r="I353">
        <v>25</v>
      </c>
      <c r="J353">
        <v>95</v>
      </c>
      <c r="K353">
        <v>60</v>
      </c>
      <c r="L353">
        <v>217</v>
      </c>
      <c r="M353">
        <v>42</v>
      </c>
      <c r="N353">
        <v>121</v>
      </c>
      <c r="O353">
        <v>46</v>
      </c>
      <c r="P353">
        <v>142</v>
      </c>
      <c r="Q353">
        <v>171</v>
      </c>
      <c r="R353">
        <v>532</v>
      </c>
      <c r="S353">
        <v>25</v>
      </c>
      <c r="T353">
        <v>71</v>
      </c>
      <c r="U353">
        <v>7</v>
      </c>
      <c r="V353">
        <v>10</v>
      </c>
    </row>
    <row r="354" spans="1:22">
      <c r="A354">
        <v>2026</v>
      </c>
      <c r="B354" t="s">
        <v>313</v>
      </c>
      <c r="C354" t="s">
        <v>115</v>
      </c>
      <c r="D354" t="s">
        <v>116</v>
      </c>
      <c r="E354">
        <v>439</v>
      </c>
      <c r="F354">
        <v>1458</v>
      </c>
      <c r="G354">
        <v>26</v>
      </c>
      <c r="H354">
        <v>87</v>
      </c>
      <c r="I354">
        <v>56</v>
      </c>
      <c r="J354">
        <v>210</v>
      </c>
      <c r="K354">
        <v>75</v>
      </c>
      <c r="L354">
        <v>271</v>
      </c>
      <c r="M354">
        <v>46</v>
      </c>
      <c r="N354">
        <v>152</v>
      </c>
      <c r="O354">
        <v>51</v>
      </c>
      <c r="P354">
        <v>163</v>
      </c>
      <c r="Q354">
        <v>172</v>
      </c>
      <c r="R354">
        <v>548</v>
      </c>
      <c r="S354">
        <v>13</v>
      </c>
      <c r="T354">
        <v>27</v>
      </c>
      <c r="U354">
        <v>9</v>
      </c>
      <c r="V354">
        <v>18</v>
      </c>
    </row>
    <row r="355" spans="1:22">
      <c r="A355">
        <v>2026</v>
      </c>
      <c r="B355" t="s">
        <v>313</v>
      </c>
      <c r="C355" t="s">
        <v>115</v>
      </c>
      <c r="D355" t="s">
        <v>117</v>
      </c>
      <c r="E355">
        <v>300</v>
      </c>
      <c r="F355">
        <v>881</v>
      </c>
      <c r="G355">
        <v>38</v>
      </c>
      <c r="H355">
        <v>109</v>
      </c>
      <c r="I355">
        <v>57</v>
      </c>
      <c r="J355">
        <v>192</v>
      </c>
      <c r="K355">
        <v>46</v>
      </c>
      <c r="L355">
        <v>137</v>
      </c>
      <c r="M355">
        <v>32</v>
      </c>
      <c r="N355">
        <v>94</v>
      </c>
      <c r="O355">
        <v>32</v>
      </c>
      <c r="P355">
        <v>109</v>
      </c>
      <c r="Q355">
        <v>89</v>
      </c>
      <c r="R355">
        <v>234</v>
      </c>
      <c r="S355">
        <v>6</v>
      </c>
      <c r="T355">
        <v>6</v>
      </c>
      <c r="U355">
        <v>8</v>
      </c>
      <c r="V355">
        <v>14</v>
      </c>
    </row>
    <row r="356" spans="1:22">
      <c r="A356">
        <v>2026</v>
      </c>
      <c r="B356" t="s">
        <v>313</v>
      </c>
      <c r="C356" t="s">
        <v>115</v>
      </c>
      <c r="D356" t="s">
        <v>118</v>
      </c>
      <c r="E356">
        <v>205</v>
      </c>
      <c r="F356">
        <v>687</v>
      </c>
      <c r="G356">
        <v>26</v>
      </c>
      <c r="H356">
        <v>92</v>
      </c>
      <c r="I356">
        <v>30</v>
      </c>
      <c r="J356">
        <v>100</v>
      </c>
      <c r="K356">
        <v>29</v>
      </c>
      <c r="L356">
        <v>112</v>
      </c>
      <c r="M356">
        <v>27</v>
      </c>
      <c r="N356">
        <v>80</v>
      </c>
      <c r="O356">
        <v>29</v>
      </c>
      <c r="P356">
        <v>96</v>
      </c>
      <c r="Q356">
        <v>49</v>
      </c>
      <c r="R356">
        <v>166</v>
      </c>
      <c r="S356">
        <v>15</v>
      </c>
      <c r="T356">
        <v>41</v>
      </c>
      <c r="U356">
        <v>6</v>
      </c>
      <c r="V356">
        <v>6</v>
      </c>
    </row>
    <row r="357" spans="1:22">
      <c r="A357">
        <v>2026</v>
      </c>
      <c r="B357" t="s">
        <v>313</v>
      </c>
      <c r="C357" t="s">
        <v>115</v>
      </c>
      <c r="D357" t="s">
        <v>119</v>
      </c>
      <c r="E357">
        <v>199</v>
      </c>
      <c r="F357">
        <v>637</v>
      </c>
      <c r="G357">
        <v>57</v>
      </c>
      <c r="H357">
        <v>205</v>
      </c>
      <c r="I357">
        <v>32</v>
      </c>
      <c r="J357">
        <v>106</v>
      </c>
      <c r="K357">
        <v>21</v>
      </c>
      <c r="L357">
        <v>71</v>
      </c>
      <c r="M357">
        <v>23</v>
      </c>
      <c r="N357">
        <v>66</v>
      </c>
      <c r="O357">
        <v>11</v>
      </c>
      <c r="P357">
        <v>32</v>
      </c>
      <c r="Q357">
        <v>44</v>
      </c>
      <c r="R357">
        <v>138</v>
      </c>
      <c r="S357">
        <v>11</v>
      </c>
      <c r="T357">
        <v>19</v>
      </c>
      <c r="U357">
        <v>11</v>
      </c>
      <c r="V357">
        <v>13</v>
      </c>
    </row>
    <row r="358" spans="1:22">
      <c r="A358">
        <v>2026</v>
      </c>
      <c r="B358" t="s">
        <v>313</v>
      </c>
      <c r="C358" t="s">
        <v>115</v>
      </c>
      <c r="D358" t="s">
        <v>120</v>
      </c>
      <c r="E358">
        <v>114</v>
      </c>
      <c r="F358">
        <v>374</v>
      </c>
      <c r="G358">
        <v>44</v>
      </c>
      <c r="H358">
        <v>156</v>
      </c>
      <c r="I358">
        <v>18</v>
      </c>
      <c r="J358">
        <v>59</v>
      </c>
      <c r="K358">
        <v>12</v>
      </c>
      <c r="L358">
        <v>42</v>
      </c>
      <c r="M358">
        <v>3</v>
      </c>
      <c r="N358">
        <v>8</v>
      </c>
      <c r="O358">
        <v>10</v>
      </c>
      <c r="P358">
        <v>31</v>
      </c>
      <c r="Q358">
        <v>26</v>
      </c>
      <c r="R358">
        <v>77</v>
      </c>
      <c r="S358">
        <v>1</v>
      </c>
      <c r="T358">
        <v>1</v>
      </c>
      <c r="U358">
        <v>0</v>
      </c>
      <c r="V358">
        <v>7</v>
      </c>
    </row>
    <row r="359" spans="1:22">
      <c r="A359">
        <v>2026</v>
      </c>
      <c r="B359" t="s">
        <v>313</v>
      </c>
      <c r="C359" t="s">
        <v>115</v>
      </c>
      <c r="D359" t="s">
        <v>121</v>
      </c>
      <c r="E359">
        <v>185</v>
      </c>
      <c r="F359">
        <v>652</v>
      </c>
      <c r="G359">
        <v>107</v>
      </c>
      <c r="H359">
        <v>401</v>
      </c>
      <c r="I359">
        <v>37</v>
      </c>
      <c r="J359">
        <v>128</v>
      </c>
      <c r="K359">
        <v>12</v>
      </c>
      <c r="L359">
        <v>39</v>
      </c>
      <c r="M359">
        <v>6</v>
      </c>
      <c r="N359">
        <v>18</v>
      </c>
      <c r="O359">
        <v>4</v>
      </c>
      <c r="P359">
        <v>14</v>
      </c>
      <c r="Q359">
        <v>11</v>
      </c>
      <c r="R359">
        <v>36</v>
      </c>
      <c r="S359">
        <v>8</v>
      </c>
      <c r="T359">
        <v>16</v>
      </c>
      <c r="U359">
        <v>6</v>
      </c>
      <c r="V359">
        <v>11</v>
      </c>
    </row>
    <row r="360" spans="1:22">
      <c r="A360">
        <v>2026</v>
      </c>
      <c r="B360" t="s">
        <v>313</v>
      </c>
      <c r="C360" t="s">
        <v>115</v>
      </c>
      <c r="D360" t="s">
        <v>122</v>
      </c>
      <c r="E360">
        <v>120</v>
      </c>
      <c r="F360">
        <v>414</v>
      </c>
      <c r="G360">
        <v>37</v>
      </c>
      <c r="H360">
        <v>146</v>
      </c>
      <c r="I360">
        <v>33</v>
      </c>
      <c r="J360">
        <v>114</v>
      </c>
      <c r="K360">
        <v>10</v>
      </c>
      <c r="L360">
        <v>32</v>
      </c>
      <c r="M360">
        <v>8</v>
      </c>
      <c r="N360">
        <v>26</v>
      </c>
      <c r="O360">
        <v>7</v>
      </c>
      <c r="P360">
        <v>22</v>
      </c>
      <c r="Q360">
        <v>25</v>
      </c>
      <c r="R360">
        <v>74</v>
      </c>
      <c r="S360">
        <v>0</v>
      </c>
      <c r="T360">
        <v>0</v>
      </c>
      <c r="U360">
        <v>1</v>
      </c>
      <c r="V360">
        <v>3</v>
      </c>
    </row>
    <row r="361" spans="1:22">
      <c r="A361">
        <v>2026</v>
      </c>
      <c r="B361" t="s">
        <v>313</v>
      </c>
      <c r="C361" t="s">
        <v>115</v>
      </c>
      <c r="D361" t="s">
        <v>123</v>
      </c>
      <c r="E361">
        <v>170</v>
      </c>
      <c r="F361">
        <v>583</v>
      </c>
      <c r="G361">
        <v>44</v>
      </c>
      <c r="H361">
        <v>166</v>
      </c>
      <c r="I361">
        <v>33</v>
      </c>
      <c r="J361">
        <v>115</v>
      </c>
      <c r="K361">
        <v>23</v>
      </c>
      <c r="L361">
        <v>84</v>
      </c>
      <c r="M361">
        <v>11</v>
      </c>
      <c r="N361">
        <v>36</v>
      </c>
      <c r="O361">
        <v>14</v>
      </c>
      <c r="P361">
        <v>43</v>
      </c>
      <c r="Q361">
        <v>41</v>
      </c>
      <c r="R361">
        <v>131</v>
      </c>
      <c r="S361">
        <v>4</v>
      </c>
      <c r="T361">
        <v>8</v>
      </c>
      <c r="U361">
        <v>3</v>
      </c>
      <c r="V361">
        <v>7</v>
      </c>
    </row>
    <row r="362" spans="1:22">
      <c r="A362">
        <v>2026</v>
      </c>
      <c r="B362" t="s">
        <v>313</v>
      </c>
      <c r="C362" t="s">
        <v>115</v>
      </c>
      <c r="D362" t="s">
        <v>124</v>
      </c>
      <c r="E362">
        <v>383</v>
      </c>
      <c r="F362">
        <v>1273</v>
      </c>
      <c r="G362">
        <v>73</v>
      </c>
      <c r="H362">
        <v>268</v>
      </c>
      <c r="I362">
        <v>37</v>
      </c>
      <c r="J362">
        <v>140</v>
      </c>
      <c r="K362">
        <v>51</v>
      </c>
      <c r="L362">
        <v>158</v>
      </c>
      <c r="M362">
        <v>55</v>
      </c>
      <c r="N362">
        <v>158</v>
      </c>
      <c r="O362">
        <v>27</v>
      </c>
      <c r="P362">
        <v>93</v>
      </c>
      <c r="Q362">
        <v>119</v>
      </c>
      <c r="R362">
        <v>415</v>
      </c>
      <c r="S362">
        <v>21</v>
      </c>
      <c r="T362">
        <v>41</v>
      </c>
      <c r="U362">
        <v>8</v>
      </c>
      <c r="V362">
        <v>23</v>
      </c>
    </row>
    <row r="363" spans="1:22">
      <c r="A363">
        <v>2026</v>
      </c>
      <c r="B363" t="s">
        <v>313</v>
      </c>
      <c r="C363" t="s">
        <v>115</v>
      </c>
      <c r="D363" t="s">
        <v>125</v>
      </c>
      <c r="E363">
        <v>81</v>
      </c>
      <c r="F363">
        <v>287</v>
      </c>
      <c r="G363">
        <v>7</v>
      </c>
      <c r="H363">
        <v>29</v>
      </c>
      <c r="I363">
        <v>18</v>
      </c>
      <c r="J363">
        <v>66</v>
      </c>
      <c r="K363">
        <v>15</v>
      </c>
      <c r="L363">
        <v>58</v>
      </c>
      <c r="M363">
        <v>6</v>
      </c>
      <c r="N363">
        <v>19</v>
      </c>
      <c r="O363">
        <v>4</v>
      </c>
      <c r="P363">
        <v>15</v>
      </c>
      <c r="Q363">
        <v>29</v>
      </c>
      <c r="R363">
        <v>98</v>
      </c>
      <c r="S363">
        <v>2</v>
      </c>
      <c r="T363">
        <v>2</v>
      </c>
      <c r="U363">
        <v>3</v>
      </c>
      <c r="V363">
        <v>5</v>
      </c>
    </row>
    <row r="364" spans="1:22">
      <c r="A364">
        <v>2026</v>
      </c>
      <c r="B364" t="s">
        <v>313</v>
      </c>
      <c r="C364" t="s">
        <v>115</v>
      </c>
      <c r="D364" t="s">
        <v>126</v>
      </c>
      <c r="E364">
        <v>125</v>
      </c>
      <c r="F364">
        <v>445</v>
      </c>
      <c r="G364">
        <v>23</v>
      </c>
      <c r="H364">
        <v>97</v>
      </c>
      <c r="I364">
        <v>14</v>
      </c>
      <c r="J364">
        <v>54</v>
      </c>
      <c r="K364">
        <v>20</v>
      </c>
      <c r="L364">
        <v>70</v>
      </c>
      <c r="M364">
        <v>14</v>
      </c>
      <c r="N364">
        <v>61</v>
      </c>
      <c r="O364">
        <v>12</v>
      </c>
      <c r="P364">
        <v>35</v>
      </c>
      <c r="Q364">
        <v>40</v>
      </c>
      <c r="R364">
        <v>126</v>
      </c>
      <c r="S364">
        <v>2</v>
      </c>
      <c r="T364">
        <v>2</v>
      </c>
      <c r="U364">
        <v>3</v>
      </c>
      <c r="V364">
        <v>6</v>
      </c>
    </row>
    <row r="365" spans="1:22">
      <c r="A365">
        <v>2026</v>
      </c>
      <c r="B365" t="s">
        <v>313</v>
      </c>
      <c r="C365" t="s">
        <v>115</v>
      </c>
      <c r="D365" t="s">
        <v>127</v>
      </c>
      <c r="E365">
        <v>161</v>
      </c>
      <c r="F365">
        <v>529</v>
      </c>
      <c r="G365">
        <v>55</v>
      </c>
      <c r="H365">
        <v>196</v>
      </c>
      <c r="I365">
        <v>23</v>
      </c>
      <c r="J365">
        <v>92</v>
      </c>
      <c r="K365">
        <v>22</v>
      </c>
      <c r="L365">
        <v>80</v>
      </c>
      <c r="M365">
        <v>11</v>
      </c>
      <c r="N365">
        <v>37</v>
      </c>
      <c r="O365">
        <v>13</v>
      </c>
      <c r="P365">
        <v>37</v>
      </c>
      <c r="Q365">
        <v>32</v>
      </c>
      <c r="R365">
        <v>81</v>
      </c>
      <c r="S365">
        <v>5</v>
      </c>
      <c r="T365">
        <v>6</v>
      </c>
      <c r="U365">
        <v>5</v>
      </c>
      <c r="V365">
        <v>3</v>
      </c>
    </row>
    <row r="366" spans="1:22">
      <c r="A366">
        <v>2026</v>
      </c>
      <c r="B366" t="s">
        <v>313</v>
      </c>
      <c r="C366" t="s">
        <v>115</v>
      </c>
      <c r="D366" t="s">
        <v>128</v>
      </c>
      <c r="E366">
        <v>143</v>
      </c>
      <c r="F366">
        <v>446</v>
      </c>
      <c r="G366">
        <v>41</v>
      </c>
      <c r="H366">
        <v>153</v>
      </c>
      <c r="I366">
        <v>24</v>
      </c>
      <c r="J366">
        <v>96</v>
      </c>
      <c r="K366">
        <v>23</v>
      </c>
      <c r="L366">
        <v>69</v>
      </c>
      <c r="M366">
        <v>13</v>
      </c>
      <c r="N366">
        <v>41</v>
      </c>
      <c r="O366">
        <v>9</v>
      </c>
      <c r="P366">
        <v>27</v>
      </c>
      <c r="Q366">
        <v>20</v>
      </c>
      <c r="R366">
        <v>45</v>
      </c>
      <c r="S366">
        <v>13</v>
      </c>
      <c r="T366">
        <v>15</v>
      </c>
      <c r="U366">
        <v>5</v>
      </c>
      <c r="V366">
        <v>7</v>
      </c>
    </row>
    <row r="367" spans="1:22">
      <c r="A367">
        <v>2026</v>
      </c>
      <c r="B367" t="s">
        <v>313</v>
      </c>
      <c r="C367" t="s">
        <v>115</v>
      </c>
      <c r="D367" t="s">
        <v>129</v>
      </c>
      <c r="E367">
        <v>117</v>
      </c>
      <c r="F367">
        <v>382</v>
      </c>
      <c r="G367">
        <v>18</v>
      </c>
      <c r="H367">
        <v>58</v>
      </c>
      <c r="I367">
        <v>18</v>
      </c>
      <c r="J367">
        <v>70</v>
      </c>
      <c r="K367">
        <v>20</v>
      </c>
      <c r="L367">
        <v>62</v>
      </c>
      <c r="M367">
        <v>7</v>
      </c>
      <c r="N367">
        <v>25</v>
      </c>
      <c r="O367">
        <v>15</v>
      </c>
      <c r="P367">
        <v>44</v>
      </c>
      <c r="Q367">
        <v>37</v>
      </c>
      <c r="R367">
        <v>121</v>
      </c>
      <c r="S367">
        <v>2</v>
      </c>
      <c r="T367">
        <v>2</v>
      </c>
      <c r="U367">
        <v>1</v>
      </c>
      <c r="V367">
        <v>1</v>
      </c>
    </row>
    <row r="368" spans="1:22">
      <c r="A368">
        <v>2026</v>
      </c>
      <c r="B368" t="s">
        <v>313</v>
      </c>
      <c r="C368" t="s">
        <v>115</v>
      </c>
      <c r="D368" t="s">
        <v>130</v>
      </c>
      <c r="E368">
        <v>103</v>
      </c>
      <c r="F368">
        <v>382</v>
      </c>
      <c r="G368">
        <v>38</v>
      </c>
      <c r="H368">
        <v>169</v>
      </c>
      <c r="I368">
        <v>17</v>
      </c>
      <c r="J368">
        <v>66</v>
      </c>
      <c r="K368">
        <v>13</v>
      </c>
      <c r="L368">
        <v>44</v>
      </c>
      <c r="M368">
        <v>5</v>
      </c>
      <c r="N368">
        <v>19</v>
      </c>
      <c r="O368">
        <v>13</v>
      </c>
      <c r="P368">
        <v>37</v>
      </c>
      <c r="Q368">
        <v>12</v>
      </c>
      <c r="R368">
        <v>39</v>
      </c>
      <c r="S368">
        <v>5</v>
      </c>
      <c r="T368">
        <v>8</v>
      </c>
      <c r="U368">
        <v>0</v>
      </c>
      <c r="V368">
        <v>11</v>
      </c>
    </row>
    <row r="369" spans="1:22">
      <c r="A369">
        <v>2026</v>
      </c>
      <c r="B369" t="s">
        <v>313</v>
      </c>
      <c r="C369" t="s">
        <v>115</v>
      </c>
      <c r="D369" t="s">
        <v>131</v>
      </c>
      <c r="E369">
        <v>48</v>
      </c>
      <c r="F369">
        <v>155</v>
      </c>
      <c r="G369">
        <v>10</v>
      </c>
      <c r="H369">
        <v>42</v>
      </c>
      <c r="I369">
        <v>3</v>
      </c>
      <c r="J369">
        <v>11</v>
      </c>
      <c r="K369">
        <v>9</v>
      </c>
      <c r="L369">
        <v>31</v>
      </c>
      <c r="M369">
        <v>1</v>
      </c>
      <c r="N369">
        <v>1</v>
      </c>
      <c r="O369">
        <v>4</v>
      </c>
      <c r="P369">
        <v>12</v>
      </c>
      <c r="Q369">
        <v>16</v>
      </c>
      <c r="R369">
        <v>51</v>
      </c>
      <c r="S369">
        <v>5</v>
      </c>
      <c r="T369">
        <v>7</v>
      </c>
      <c r="U369">
        <v>0</v>
      </c>
      <c r="V369">
        <v>1</v>
      </c>
    </row>
    <row r="370" spans="1:22">
      <c r="A370">
        <v>2026</v>
      </c>
      <c r="B370" t="s">
        <v>313</v>
      </c>
      <c r="C370" t="s">
        <v>115</v>
      </c>
      <c r="D370" t="s">
        <v>132</v>
      </c>
      <c r="E370">
        <v>121</v>
      </c>
      <c r="F370">
        <v>400</v>
      </c>
      <c r="G370">
        <v>53</v>
      </c>
      <c r="H370">
        <v>190</v>
      </c>
      <c r="I370">
        <v>21</v>
      </c>
      <c r="J370">
        <v>80</v>
      </c>
      <c r="K370">
        <v>18</v>
      </c>
      <c r="L370">
        <v>56</v>
      </c>
      <c r="M370">
        <v>9</v>
      </c>
      <c r="N370">
        <v>25</v>
      </c>
      <c r="O370">
        <v>6</v>
      </c>
      <c r="P370">
        <v>19</v>
      </c>
      <c r="Q370">
        <v>11</v>
      </c>
      <c r="R370">
        <v>27</v>
      </c>
      <c r="S370">
        <v>3</v>
      </c>
      <c r="T370">
        <v>3</v>
      </c>
      <c r="U370">
        <v>0</v>
      </c>
      <c r="V370">
        <v>2</v>
      </c>
    </row>
    <row r="371" spans="1:22">
      <c r="A371">
        <v>2026</v>
      </c>
      <c r="B371" t="s">
        <v>313</v>
      </c>
      <c r="C371" t="s">
        <v>115</v>
      </c>
      <c r="D371" t="s">
        <v>133</v>
      </c>
      <c r="E371">
        <v>85</v>
      </c>
      <c r="F371">
        <v>288</v>
      </c>
      <c r="G371">
        <v>6</v>
      </c>
      <c r="H371">
        <v>29</v>
      </c>
      <c r="I371">
        <v>14</v>
      </c>
      <c r="J371">
        <v>59</v>
      </c>
      <c r="K371">
        <v>17</v>
      </c>
      <c r="L371">
        <v>49</v>
      </c>
      <c r="M371">
        <v>8</v>
      </c>
      <c r="N371">
        <v>30</v>
      </c>
      <c r="O371">
        <v>6</v>
      </c>
      <c r="P371">
        <v>18</v>
      </c>
      <c r="Q371">
        <v>33</v>
      </c>
      <c r="R371">
        <v>100</v>
      </c>
      <c r="S371">
        <v>1</v>
      </c>
      <c r="T371">
        <v>3</v>
      </c>
      <c r="U371">
        <v>1</v>
      </c>
      <c r="V371">
        <v>2</v>
      </c>
    </row>
    <row r="372" spans="1:22">
      <c r="A372">
        <v>2026</v>
      </c>
      <c r="B372" t="s">
        <v>313</v>
      </c>
      <c r="C372" t="s">
        <v>115</v>
      </c>
      <c r="D372" t="s">
        <v>134</v>
      </c>
      <c r="E372">
        <v>81</v>
      </c>
      <c r="F372">
        <v>254</v>
      </c>
      <c r="G372">
        <v>29</v>
      </c>
      <c r="H372">
        <v>109</v>
      </c>
      <c r="I372">
        <v>29</v>
      </c>
      <c r="J372">
        <v>87</v>
      </c>
      <c r="K372">
        <v>2</v>
      </c>
      <c r="L372">
        <v>5</v>
      </c>
      <c r="M372">
        <v>1</v>
      </c>
      <c r="N372">
        <v>3</v>
      </c>
      <c r="O372">
        <v>9</v>
      </c>
      <c r="P372">
        <v>28</v>
      </c>
      <c r="Q372">
        <v>6</v>
      </c>
      <c r="R372">
        <v>15</v>
      </c>
      <c r="S372">
        <v>5</v>
      </c>
      <c r="T372">
        <v>7</v>
      </c>
      <c r="U372">
        <v>0</v>
      </c>
      <c r="V372">
        <v>2</v>
      </c>
    </row>
    <row r="373" spans="1:22">
      <c r="A373">
        <v>2026</v>
      </c>
      <c r="B373" t="s">
        <v>313</v>
      </c>
      <c r="C373" t="s">
        <v>115</v>
      </c>
      <c r="D373" t="s">
        <v>135</v>
      </c>
      <c r="E373">
        <v>92</v>
      </c>
      <c r="F373">
        <v>310</v>
      </c>
      <c r="G373">
        <v>31</v>
      </c>
      <c r="H373">
        <v>112</v>
      </c>
      <c r="I373">
        <v>15</v>
      </c>
      <c r="J373">
        <v>52</v>
      </c>
      <c r="K373">
        <v>10</v>
      </c>
      <c r="L373">
        <v>35</v>
      </c>
      <c r="M373">
        <v>8</v>
      </c>
      <c r="N373">
        <v>24</v>
      </c>
      <c r="O373">
        <v>3</v>
      </c>
      <c r="P373">
        <v>12</v>
      </c>
      <c r="Q373">
        <v>21</v>
      </c>
      <c r="R373">
        <v>70</v>
      </c>
      <c r="S373">
        <v>4</v>
      </c>
      <c r="T373">
        <v>5</v>
      </c>
      <c r="U373">
        <v>1</v>
      </c>
      <c r="V373">
        <v>3</v>
      </c>
    </row>
    <row r="374" spans="1:22">
      <c r="A374">
        <v>2026</v>
      </c>
      <c r="B374" t="s">
        <v>313</v>
      </c>
      <c r="C374" t="s">
        <v>115</v>
      </c>
      <c r="D374" t="s">
        <v>136</v>
      </c>
      <c r="E374">
        <v>80</v>
      </c>
      <c r="F374">
        <v>280</v>
      </c>
      <c r="G374">
        <v>24</v>
      </c>
      <c r="H374">
        <v>86</v>
      </c>
      <c r="I374">
        <v>12</v>
      </c>
      <c r="J374">
        <v>38</v>
      </c>
      <c r="K374">
        <v>13</v>
      </c>
      <c r="L374">
        <v>51</v>
      </c>
      <c r="M374">
        <v>5</v>
      </c>
      <c r="N374">
        <v>17</v>
      </c>
      <c r="O374">
        <v>11</v>
      </c>
      <c r="P374">
        <v>42</v>
      </c>
      <c r="Q374">
        <v>14</v>
      </c>
      <c r="R374">
        <v>45</v>
      </c>
      <c r="S374">
        <v>1</v>
      </c>
      <c r="T374">
        <v>1</v>
      </c>
      <c r="U374">
        <v>1</v>
      </c>
      <c r="V374">
        <v>3</v>
      </c>
    </row>
    <row r="375" spans="1:22">
      <c r="A375">
        <v>2026</v>
      </c>
      <c r="B375" t="s">
        <v>313</v>
      </c>
      <c r="C375" t="s">
        <v>115</v>
      </c>
      <c r="D375" t="s">
        <v>137</v>
      </c>
      <c r="E375">
        <v>192</v>
      </c>
      <c r="F375">
        <v>652</v>
      </c>
      <c r="G375">
        <v>23</v>
      </c>
      <c r="H375">
        <v>68</v>
      </c>
      <c r="I375">
        <v>18</v>
      </c>
      <c r="J375">
        <v>70</v>
      </c>
      <c r="K375">
        <v>39</v>
      </c>
      <c r="L375">
        <v>150</v>
      </c>
      <c r="M375">
        <v>19</v>
      </c>
      <c r="N375">
        <v>72</v>
      </c>
      <c r="O375">
        <v>27</v>
      </c>
      <c r="P375">
        <v>88</v>
      </c>
      <c r="Q375">
        <v>55</v>
      </c>
      <c r="R375">
        <v>190</v>
      </c>
      <c r="S375">
        <v>11</v>
      </c>
      <c r="T375">
        <v>14</v>
      </c>
      <c r="U375">
        <v>5</v>
      </c>
      <c r="V375">
        <v>16</v>
      </c>
    </row>
    <row r="376" spans="1:22">
      <c r="A376">
        <v>2026</v>
      </c>
      <c r="B376" t="s">
        <v>313</v>
      </c>
      <c r="C376" t="s">
        <v>115</v>
      </c>
      <c r="D376" t="s">
        <v>138</v>
      </c>
      <c r="E376">
        <v>41</v>
      </c>
      <c r="F376">
        <v>121</v>
      </c>
      <c r="G376">
        <v>6</v>
      </c>
      <c r="H376">
        <v>23</v>
      </c>
      <c r="I376">
        <v>8</v>
      </c>
      <c r="J376">
        <v>25</v>
      </c>
      <c r="K376">
        <v>5</v>
      </c>
      <c r="L376">
        <v>17</v>
      </c>
      <c r="M376">
        <v>3</v>
      </c>
      <c r="N376">
        <v>8</v>
      </c>
      <c r="O376">
        <v>5</v>
      </c>
      <c r="P376">
        <v>16</v>
      </c>
      <c r="Q376">
        <v>11</v>
      </c>
      <c r="R376">
        <v>29</v>
      </c>
      <c r="S376">
        <v>3</v>
      </c>
      <c r="T376">
        <v>3</v>
      </c>
      <c r="U376">
        <v>0</v>
      </c>
      <c r="V376">
        <v>2</v>
      </c>
    </row>
    <row r="377" spans="1:22">
      <c r="A377">
        <v>2026</v>
      </c>
      <c r="B377" t="s">
        <v>313</v>
      </c>
      <c r="C377" t="s">
        <v>115</v>
      </c>
      <c r="D377" t="s">
        <v>139</v>
      </c>
      <c r="E377">
        <v>71</v>
      </c>
      <c r="F377">
        <v>206</v>
      </c>
      <c r="G377">
        <v>9</v>
      </c>
      <c r="H377">
        <v>35</v>
      </c>
      <c r="I377">
        <v>9</v>
      </c>
      <c r="J377">
        <v>33</v>
      </c>
      <c r="K377">
        <v>0</v>
      </c>
      <c r="L377">
        <v>0</v>
      </c>
      <c r="M377">
        <v>3</v>
      </c>
      <c r="N377">
        <v>10</v>
      </c>
      <c r="O377">
        <v>18</v>
      </c>
      <c r="P377">
        <v>47</v>
      </c>
      <c r="Q377">
        <v>30</v>
      </c>
      <c r="R377">
        <v>79</v>
      </c>
      <c r="S377">
        <v>2</v>
      </c>
      <c r="T377">
        <v>2</v>
      </c>
      <c r="U377">
        <v>4</v>
      </c>
      <c r="V377">
        <v>7</v>
      </c>
    </row>
    <row r="378" spans="1:22">
      <c r="A378">
        <v>2026</v>
      </c>
      <c r="B378" t="s">
        <v>313</v>
      </c>
      <c r="C378" t="s">
        <v>140</v>
      </c>
      <c r="D378" t="s">
        <v>141</v>
      </c>
      <c r="E378">
        <v>4886</v>
      </c>
      <c r="F378">
        <v>17849</v>
      </c>
      <c r="G378">
        <v>281</v>
      </c>
      <c r="H378">
        <v>1035</v>
      </c>
      <c r="I378">
        <v>306</v>
      </c>
      <c r="J378">
        <v>1189</v>
      </c>
      <c r="K378">
        <v>263</v>
      </c>
      <c r="L378">
        <v>1016</v>
      </c>
      <c r="M378">
        <v>288</v>
      </c>
      <c r="N378">
        <v>1215</v>
      </c>
      <c r="O378">
        <v>420</v>
      </c>
      <c r="P378">
        <v>1632</v>
      </c>
      <c r="Q378">
        <v>2417</v>
      </c>
      <c r="R378">
        <v>8788</v>
      </c>
      <c r="S378">
        <v>911</v>
      </c>
      <c r="T378">
        <v>2974</v>
      </c>
      <c r="U378">
        <v>74</v>
      </c>
      <c r="V378">
        <v>108</v>
      </c>
    </row>
    <row r="379" spans="1:22">
      <c r="A379">
        <v>2026</v>
      </c>
      <c r="B379" t="s">
        <v>313</v>
      </c>
      <c r="C379" t="s">
        <v>140</v>
      </c>
      <c r="D379" t="s">
        <v>142</v>
      </c>
      <c r="E379">
        <v>3094</v>
      </c>
      <c r="F379">
        <v>10897</v>
      </c>
      <c r="G379">
        <v>218</v>
      </c>
      <c r="H379">
        <v>942</v>
      </c>
      <c r="I379">
        <v>206</v>
      </c>
      <c r="J379">
        <v>832</v>
      </c>
      <c r="K379">
        <v>180</v>
      </c>
      <c r="L379">
        <v>671</v>
      </c>
      <c r="M379">
        <v>176</v>
      </c>
      <c r="N379">
        <v>723</v>
      </c>
      <c r="O379">
        <v>338</v>
      </c>
      <c r="P379">
        <v>1280</v>
      </c>
      <c r="Q379">
        <v>1678</v>
      </c>
      <c r="R379">
        <v>5747</v>
      </c>
      <c r="S379">
        <v>298</v>
      </c>
      <c r="T379">
        <v>702</v>
      </c>
      <c r="U379">
        <v>69</v>
      </c>
      <c r="V379">
        <v>74</v>
      </c>
    </row>
    <row r="380" spans="1:22">
      <c r="A380">
        <v>2026</v>
      </c>
      <c r="B380" t="s">
        <v>313</v>
      </c>
      <c r="C380" t="s">
        <v>140</v>
      </c>
      <c r="D380" t="s">
        <v>143</v>
      </c>
      <c r="E380">
        <v>1403</v>
      </c>
      <c r="F380">
        <v>4628</v>
      </c>
      <c r="G380">
        <v>60</v>
      </c>
      <c r="H380">
        <v>258</v>
      </c>
      <c r="I380">
        <v>60</v>
      </c>
      <c r="J380">
        <v>256</v>
      </c>
      <c r="K380">
        <v>78</v>
      </c>
      <c r="L380">
        <v>270</v>
      </c>
      <c r="M380">
        <v>74</v>
      </c>
      <c r="N380">
        <v>241</v>
      </c>
      <c r="O380">
        <v>148</v>
      </c>
      <c r="P380">
        <v>508</v>
      </c>
      <c r="Q380">
        <v>860</v>
      </c>
      <c r="R380">
        <v>2806</v>
      </c>
      <c r="S380">
        <v>123</v>
      </c>
      <c r="T380">
        <v>289</v>
      </c>
      <c r="U380">
        <v>38</v>
      </c>
      <c r="V380">
        <v>51</v>
      </c>
    </row>
    <row r="381" spans="1:22">
      <c r="A381">
        <v>2026</v>
      </c>
      <c r="B381" t="s">
        <v>313</v>
      </c>
      <c r="C381" t="s">
        <v>140</v>
      </c>
      <c r="D381" t="s">
        <v>144</v>
      </c>
      <c r="E381">
        <v>829</v>
      </c>
      <c r="F381">
        <v>2561</v>
      </c>
      <c r="G381">
        <v>19</v>
      </c>
      <c r="H381">
        <v>53</v>
      </c>
      <c r="I381">
        <v>29</v>
      </c>
      <c r="J381">
        <v>107</v>
      </c>
      <c r="K381">
        <v>73</v>
      </c>
      <c r="L381">
        <v>259</v>
      </c>
      <c r="M381">
        <v>64</v>
      </c>
      <c r="N381">
        <v>219</v>
      </c>
      <c r="O381">
        <v>48</v>
      </c>
      <c r="P381">
        <v>169</v>
      </c>
      <c r="Q381">
        <v>570</v>
      </c>
      <c r="R381">
        <v>1704</v>
      </c>
      <c r="S381">
        <v>26</v>
      </c>
      <c r="T381">
        <v>50</v>
      </c>
      <c r="U381">
        <v>15</v>
      </c>
      <c r="V381">
        <v>17</v>
      </c>
    </row>
    <row r="382" spans="1:22">
      <c r="A382">
        <v>2026</v>
      </c>
      <c r="B382" t="s">
        <v>313</v>
      </c>
      <c r="C382" t="s">
        <v>140</v>
      </c>
      <c r="D382" t="s">
        <v>145</v>
      </c>
      <c r="E382">
        <v>829</v>
      </c>
      <c r="F382">
        <v>2798</v>
      </c>
      <c r="G382">
        <v>53</v>
      </c>
      <c r="H382">
        <v>233</v>
      </c>
      <c r="I382">
        <v>54</v>
      </c>
      <c r="J382">
        <v>231</v>
      </c>
      <c r="K382">
        <v>56</v>
      </c>
      <c r="L382">
        <v>212</v>
      </c>
      <c r="M382">
        <v>49</v>
      </c>
      <c r="N382">
        <v>170</v>
      </c>
      <c r="O382">
        <v>112</v>
      </c>
      <c r="P382">
        <v>398</v>
      </c>
      <c r="Q382">
        <v>446</v>
      </c>
      <c r="R382">
        <v>1418</v>
      </c>
      <c r="S382">
        <v>59</v>
      </c>
      <c r="T382">
        <v>136</v>
      </c>
      <c r="U382">
        <v>27</v>
      </c>
      <c r="V382">
        <v>29</v>
      </c>
    </row>
    <row r="383" spans="1:22">
      <c r="A383">
        <v>2026</v>
      </c>
      <c r="B383" t="s">
        <v>313</v>
      </c>
      <c r="C383" t="s">
        <v>140</v>
      </c>
      <c r="D383" t="s">
        <v>146</v>
      </c>
      <c r="E383">
        <v>838</v>
      </c>
      <c r="F383">
        <v>2670</v>
      </c>
      <c r="G383">
        <v>11</v>
      </c>
      <c r="H383">
        <v>30</v>
      </c>
      <c r="I383">
        <v>55</v>
      </c>
      <c r="J383">
        <v>206</v>
      </c>
      <c r="K383">
        <v>34</v>
      </c>
      <c r="L383">
        <v>136</v>
      </c>
      <c r="M383">
        <v>29</v>
      </c>
      <c r="N383">
        <v>88</v>
      </c>
      <c r="O383">
        <v>70</v>
      </c>
      <c r="P383">
        <v>222</v>
      </c>
      <c r="Q383">
        <v>591</v>
      </c>
      <c r="R383">
        <v>1885</v>
      </c>
      <c r="S383">
        <v>48</v>
      </c>
      <c r="T383">
        <v>103</v>
      </c>
      <c r="U383">
        <v>13</v>
      </c>
      <c r="V383">
        <v>21</v>
      </c>
    </row>
    <row r="384" spans="1:22">
      <c r="A384">
        <v>2026</v>
      </c>
      <c r="B384" t="s">
        <v>313</v>
      </c>
      <c r="C384" t="s">
        <v>140</v>
      </c>
      <c r="D384" t="s">
        <v>147</v>
      </c>
      <c r="E384">
        <v>1060</v>
      </c>
      <c r="F384">
        <v>3536</v>
      </c>
      <c r="G384">
        <v>81</v>
      </c>
      <c r="H384">
        <v>314</v>
      </c>
      <c r="I384">
        <v>49</v>
      </c>
      <c r="J384">
        <v>209</v>
      </c>
      <c r="K384">
        <v>56</v>
      </c>
      <c r="L384">
        <v>215</v>
      </c>
      <c r="M384">
        <v>74</v>
      </c>
      <c r="N384">
        <v>267</v>
      </c>
      <c r="O384">
        <v>75</v>
      </c>
      <c r="P384">
        <v>258</v>
      </c>
      <c r="Q384">
        <v>618</v>
      </c>
      <c r="R384">
        <v>2057</v>
      </c>
      <c r="S384">
        <v>107</v>
      </c>
      <c r="T384">
        <v>216</v>
      </c>
      <c r="U384">
        <v>16</v>
      </c>
      <c r="V384">
        <v>19</v>
      </c>
    </row>
    <row r="385" spans="1:22">
      <c r="A385">
        <v>2026</v>
      </c>
      <c r="B385" t="s">
        <v>313</v>
      </c>
      <c r="C385" t="s">
        <v>140</v>
      </c>
      <c r="D385" t="s">
        <v>148</v>
      </c>
      <c r="E385">
        <v>1482</v>
      </c>
      <c r="F385">
        <v>4818</v>
      </c>
      <c r="G385">
        <v>68</v>
      </c>
      <c r="H385">
        <v>260</v>
      </c>
      <c r="I385">
        <v>48</v>
      </c>
      <c r="J385">
        <v>196</v>
      </c>
      <c r="K385">
        <v>59</v>
      </c>
      <c r="L385">
        <v>238</v>
      </c>
      <c r="M385">
        <v>67</v>
      </c>
      <c r="N385">
        <v>221</v>
      </c>
      <c r="O385">
        <v>170</v>
      </c>
      <c r="P385">
        <v>591</v>
      </c>
      <c r="Q385">
        <v>977</v>
      </c>
      <c r="R385">
        <v>3078</v>
      </c>
      <c r="S385">
        <v>93</v>
      </c>
      <c r="T385">
        <v>234</v>
      </c>
      <c r="U385">
        <v>28</v>
      </c>
      <c r="V385">
        <v>36</v>
      </c>
    </row>
    <row r="386" spans="1:22">
      <c r="A386">
        <v>2026</v>
      </c>
      <c r="B386" t="s">
        <v>313</v>
      </c>
      <c r="C386" t="s">
        <v>140</v>
      </c>
      <c r="D386" t="s">
        <v>149</v>
      </c>
      <c r="E386">
        <v>927</v>
      </c>
      <c r="F386">
        <v>3052</v>
      </c>
      <c r="G386">
        <v>47</v>
      </c>
      <c r="H386">
        <v>143</v>
      </c>
      <c r="I386">
        <v>46</v>
      </c>
      <c r="J386">
        <v>158</v>
      </c>
      <c r="K386">
        <v>63</v>
      </c>
      <c r="L386">
        <v>210</v>
      </c>
      <c r="M386">
        <v>60</v>
      </c>
      <c r="N386">
        <v>219</v>
      </c>
      <c r="O386">
        <v>90</v>
      </c>
      <c r="P386">
        <v>314</v>
      </c>
      <c r="Q386">
        <v>574</v>
      </c>
      <c r="R386">
        <v>1882</v>
      </c>
      <c r="S386">
        <v>47</v>
      </c>
      <c r="T386">
        <v>126</v>
      </c>
      <c r="U386">
        <v>14</v>
      </c>
      <c r="V386">
        <v>27</v>
      </c>
    </row>
    <row r="387" spans="1:22">
      <c r="A387">
        <v>2026</v>
      </c>
      <c r="B387" t="s">
        <v>313</v>
      </c>
      <c r="C387" t="s">
        <v>140</v>
      </c>
      <c r="D387" t="s">
        <v>150</v>
      </c>
      <c r="E387">
        <v>1232</v>
      </c>
      <c r="F387">
        <v>3872</v>
      </c>
      <c r="G387">
        <v>28</v>
      </c>
      <c r="H387">
        <v>98</v>
      </c>
      <c r="I387">
        <v>38</v>
      </c>
      <c r="J387">
        <v>135</v>
      </c>
      <c r="K387">
        <v>53</v>
      </c>
      <c r="L387">
        <v>189</v>
      </c>
      <c r="M387">
        <v>49</v>
      </c>
      <c r="N387">
        <v>184</v>
      </c>
      <c r="O387">
        <v>129</v>
      </c>
      <c r="P387">
        <v>434</v>
      </c>
      <c r="Q387">
        <v>840</v>
      </c>
      <c r="R387">
        <v>2623</v>
      </c>
      <c r="S387">
        <v>95</v>
      </c>
      <c r="T387">
        <v>209</v>
      </c>
      <c r="U387">
        <v>40</v>
      </c>
      <c r="V387">
        <v>42</v>
      </c>
    </row>
    <row r="388" spans="1:22">
      <c r="A388">
        <v>2026</v>
      </c>
      <c r="B388" t="s">
        <v>313</v>
      </c>
      <c r="C388" t="s">
        <v>140</v>
      </c>
      <c r="D388" t="s">
        <v>151</v>
      </c>
      <c r="E388">
        <v>1194</v>
      </c>
      <c r="F388">
        <v>3832</v>
      </c>
      <c r="G388">
        <v>54</v>
      </c>
      <c r="H388">
        <v>223</v>
      </c>
      <c r="I388">
        <v>74</v>
      </c>
      <c r="J388">
        <v>282</v>
      </c>
      <c r="K388">
        <v>79</v>
      </c>
      <c r="L388">
        <v>292</v>
      </c>
      <c r="M388">
        <v>60</v>
      </c>
      <c r="N388">
        <v>195</v>
      </c>
      <c r="O388">
        <v>94</v>
      </c>
      <c r="P388">
        <v>318</v>
      </c>
      <c r="Q388">
        <v>776</v>
      </c>
      <c r="R388">
        <v>2424</v>
      </c>
      <c r="S388">
        <v>57</v>
      </c>
      <c r="T388">
        <v>98</v>
      </c>
      <c r="U388">
        <v>28</v>
      </c>
      <c r="V388">
        <v>41</v>
      </c>
    </row>
    <row r="389" spans="1:22">
      <c r="A389">
        <v>2026</v>
      </c>
      <c r="B389" t="s">
        <v>313</v>
      </c>
      <c r="C389" t="s">
        <v>140</v>
      </c>
      <c r="D389" t="s">
        <v>152</v>
      </c>
      <c r="E389">
        <v>505</v>
      </c>
      <c r="F389">
        <v>1629</v>
      </c>
      <c r="G389">
        <v>17</v>
      </c>
      <c r="H389">
        <v>72</v>
      </c>
      <c r="I389">
        <v>19</v>
      </c>
      <c r="J389">
        <v>92</v>
      </c>
      <c r="K389">
        <v>36</v>
      </c>
      <c r="L389">
        <v>146</v>
      </c>
      <c r="M389">
        <v>38</v>
      </c>
      <c r="N389">
        <v>142</v>
      </c>
      <c r="O389">
        <v>54</v>
      </c>
      <c r="P389">
        <v>167</v>
      </c>
      <c r="Q389">
        <v>319</v>
      </c>
      <c r="R389">
        <v>972</v>
      </c>
      <c r="S389">
        <v>22</v>
      </c>
      <c r="T389">
        <v>38</v>
      </c>
      <c r="U389">
        <v>16</v>
      </c>
      <c r="V389">
        <v>19</v>
      </c>
    </row>
    <row r="390" spans="1:22">
      <c r="A390">
        <v>2026</v>
      </c>
      <c r="B390" t="s">
        <v>313</v>
      </c>
      <c r="C390" t="s">
        <v>140</v>
      </c>
      <c r="D390" t="s">
        <v>153</v>
      </c>
      <c r="E390">
        <v>1820</v>
      </c>
      <c r="F390">
        <v>6210</v>
      </c>
      <c r="G390">
        <v>32</v>
      </c>
      <c r="H390">
        <v>133</v>
      </c>
      <c r="I390">
        <v>44</v>
      </c>
      <c r="J390">
        <v>176</v>
      </c>
      <c r="K390">
        <v>60</v>
      </c>
      <c r="L390">
        <v>207</v>
      </c>
      <c r="M390">
        <v>41</v>
      </c>
      <c r="N390">
        <v>149</v>
      </c>
      <c r="O390">
        <v>196</v>
      </c>
      <c r="P390">
        <v>687</v>
      </c>
      <c r="Q390">
        <v>1261</v>
      </c>
      <c r="R390">
        <v>4366</v>
      </c>
      <c r="S390">
        <v>186</v>
      </c>
      <c r="T390">
        <v>492</v>
      </c>
      <c r="U390">
        <v>42</v>
      </c>
      <c r="V390">
        <v>50</v>
      </c>
    </row>
    <row r="391" spans="1:22">
      <c r="A391">
        <v>2026</v>
      </c>
      <c r="B391" t="s">
        <v>313</v>
      </c>
      <c r="C391" t="s">
        <v>140</v>
      </c>
      <c r="D391" t="s">
        <v>154</v>
      </c>
      <c r="E391">
        <v>425</v>
      </c>
      <c r="F391">
        <v>1288</v>
      </c>
      <c r="G391">
        <v>15</v>
      </c>
      <c r="H391">
        <v>55</v>
      </c>
      <c r="I391">
        <v>27</v>
      </c>
      <c r="J391">
        <v>104</v>
      </c>
      <c r="K391">
        <v>32</v>
      </c>
      <c r="L391">
        <v>108</v>
      </c>
      <c r="M391">
        <v>42</v>
      </c>
      <c r="N391">
        <v>140</v>
      </c>
      <c r="O391">
        <v>56</v>
      </c>
      <c r="P391">
        <v>181</v>
      </c>
      <c r="Q391">
        <v>234</v>
      </c>
      <c r="R391">
        <v>656</v>
      </c>
      <c r="S391">
        <v>19</v>
      </c>
      <c r="T391">
        <v>44</v>
      </c>
      <c r="U391">
        <v>4</v>
      </c>
      <c r="V391">
        <v>15</v>
      </c>
    </row>
    <row r="392" spans="1:22">
      <c r="A392">
        <v>2026</v>
      </c>
      <c r="B392" t="s">
        <v>313</v>
      </c>
      <c r="C392" t="s">
        <v>140</v>
      </c>
      <c r="D392" t="s">
        <v>155</v>
      </c>
      <c r="E392">
        <v>768</v>
      </c>
      <c r="F392">
        <v>2408</v>
      </c>
      <c r="G392">
        <v>14</v>
      </c>
      <c r="H392">
        <v>66</v>
      </c>
      <c r="I392">
        <v>27</v>
      </c>
      <c r="J392">
        <v>96</v>
      </c>
      <c r="K392">
        <v>56</v>
      </c>
      <c r="L392">
        <v>222</v>
      </c>
      <c r="M392">
        <v>46</v>
      </c>
      <c r="N392">
        <v>162</v>
      </c>
      <c r="O392">
        <v>63</v>
      </c>
      <c r="P392">
        <v>218</v>
      </c>
      <c r="Q392">
        <v>522</v>
      </c>
      <c r="R392">
        <v>1567</v>
      </c>
      <c r="S392">
        <v>40</v>
      </c>
      <c r="T392">
        <v>77</v>
      </c>
      <c r="U392">
        <v>18</v>
      </c>
      <c r="V392">
        <v>20</v>
      </c>
    </row>
    <row r="393" spans="1:22">
      <c r="A393">
        <v>2026</v>
      </c>
      <c r="B393" t="s">
        <v>313</v>
      </c>
      <c r="C393" t="s">
        <v>140</v>
      </c>
      <c r="D393" t="s">
        <v>156</v>
      </c>
      <c r="E393">
        <v>578</v>
      </c>
      <c r="F393">
        <v>1825</v>
      </c>
      <c r="G393">
        <v>8</v>
      </c>
      <c r="H393">
        <v>26</v>
      </c>
      <c r="I393">
        <v>22</v>
      </c>
      <c r="J393">
        <v>94</v>
      </c>
      <c r="K393">
        <v>31</v>
      </c>
      <c r="L393">
        <v>124</v>
      </c>
      <c r="M393">
        <v>45</v>
      </c>
      <c r="N393">
        <v>148</v>
      </c>
      <c r="O393">
        <v>47</v>
      </c>
      <c r="P393">
        <v>160</v>
      </c>
      <c r="Q393">
        <v>380</v>
      </c>
      <c r="R393">
        <v>1183</v>
      </c>
      <c r="S393">
        <v>45</v>
      </c>
      <c r="T393">
        <v>90</v>
      </c>
      <c r="U393">
        <v>18</v>
      </c>
      <c r="V393">
        <v>29</v>
      </c>
    </row>
    <row r="394" spans="1:22">
      <c r="A394">
        <v>2026</v>
      </c>
      <c r="B394" t="s">
        <v>313</v>
      </c>
      <c r="C394" t="s">
        <v>140</v>
      </c>
      <c r="D394" t="s">
        <v>157</v>
      </c>
      <c r="E394">
        <v>835</v>
      </c>
      <c r="F394">
        <v>2631</v>
      </c>
      <c r="G394">
        <v>25</v>
      </c>
      <c r="H394">
        <v>95</v>
      </c>
      <c r="I394">
        <v>40</v>
      </c>
      <c r="J394">
        <v>152</v>
      </c>
      <c r="K394">
        <v>52</v>
      </c>
      <c r="L394">
        <v>185</v>
      </c>
      <c r="M394">
        <v>36</v>
      </c>
      <c r="N394">
        <v>125</v>
      </c>
      <c r="O394">
        <v>91</v>
      </c>
      <c r="P394">
        <v>326</v>
      </c>
      <c r="Q394">
        <v>552</v>
      </c>
      <c r="R394">
        <v>1668</v>
      </c>
      <c r="S394">
        <v>39</v>
      </c>
      <c r="T394">
        <v>80</v>
      </c>
      <c r="U394">
        <v>8</v>
      </c>
      <c r="V394">
        <v>27</v>
      </c>
    </row>
    <row r="395" spans="1:22">
      <c r="A395">
        <v>2026</v>
      </c>
      <c r="B395" t="s">
        <v>313</v>
      </c>
      <c r="C395" t="s">
        <v>140</v>
      </c>
      <c r="D395" t="s">
        <v>158</v>
      </c>
      <c r="E395">
        <v>1508</v>
      </c>
      <c r="F395">
        <v>5078</v>
      </c>
      <c r="G395">
        <v>75</v>
      </c>
      <c r="H395">
        <v>284</v>
      </c>
      <c r="I395">
        <v>91</v>
      </c>
      <c r="J395">
        <v>337</v>
      </c>
      <c r="K395">
        <v>64</v>
      </c>
      <c r="L395">
        <v>217</v>
      </c>
      <c r="M395">
        <v>65</v>
      </c>
      <c r="N395">
        <v>230</v>
      </c>
      <c r="O395">
        <v>126</v>
      </c>
      <c r="P395">
        <v>500</v>
      </c>
      <c r="Q395">
        <v>996</v>
      </c>
      <c r="R395">
        <v>3305</v>
      </c>
      <c r="S395">
        <v>91</v>
      </c>
      <c r="T395">
        <v>205</v>
      </c>
      <c r="U395">
        <v>24</v>
      </c>
      <c r="V395">
        <v>29</v>
      </c>
    </row>
    <row r="396" spans="1:22">
      <c r="A396">
        <v>2026</v>
      </c>
      <c r="B396" t="s">
        <v>313</v>
      </c>
      <c r="C396" t="s">
        <v>140</v>
      </c>
      <c r="D396" t="s">
        <v>159</v>
      </c>
      <c r="E396">
        <v>497</v>
      </c>
      <c r="F396">
        <v>1563</v>
      </c>
      <c r="G396">
        <v>26</v>
      </c>
      <c r="H396">
        <v>92</v>
      </c>
      <c r="I396">
        <v>26</v>
      </c>
      <c r="J396">
        <v>97</v>
      </c>
      <c r="K396">
        <v>28</v>
      </c>
      <c r="L396">
        <v>113</v>
      </c>
      <c r="M396">
        <v>31</v>
      </c>
      <c r="N396">
        <v>101</v>
      </c>
      <c r="O396">
        <v>59</v>
      </c>
      <c r="P396">
        <v>195</v>
      </c>
      <c r="Q396">
        <v>305</v>
      </c>
      <c r="R396">
        <v>922</v>
      </c>
      <c r="S396">
        <v>22</v>
      </c>
      <c r="T396">
        <v>43</v>
      </c>
      <c r="U396">
        <v>10</v>
      </c>
      <c r="V396">
        <v>14</v>
      </c>
    </row>
    <row r="397" spans="1:22">
      <c r="A397">
        <v>2026</v>
      </c>
      <c r="B397" t="s">
        <v>313</v>
      </c>
      <c r="C397" t="s">
        <v>140</v>
      </c>
      <c r="D397" t="s">
        <v>160</v>
      </c>
      <c r="E397">
        <v>792</v>
      </c>
      <c r="F397">
        <v>2572</v>
      </c>
      <c r="G397">
        <v>43</v>
      </c>
      <c r="H397">
        <v>199</v>
      </c>
      <c r="I397">
        <v>66</v>
      </c>
      <c r="J397">
        <v>249</v>
      </c>
      <c r="K397">
        <v>45</v>
      </c>
      <c r="L397">
        <v>168</v>
      </c>
      <c r="M397">
        <v>75</v>
      </c>
      <c r="N397">
        <v>246</v>
      </c>
      <c r="O397">
        <v>53</v>
      </c>
      <c r="P397">
        <v>149</v>
      </c>
      <c r="Q397">
        <v>462</v>
      </c>
      <c r="R397">
        <v>1476</v>
      </c>
      <c r="S397">
        <v>48</v>
      </c>
      <c r="T397">
        <v>85</v>
      </c>
      <c r="U397">
        <v>28</v>
      </c>
      <c r="V397">
        <v>26</v>
      </c>
    </row>
    <row r="398" spans="1:22">
      <c r="A398">
        <v>2026</v>
      </c>
      <c r="B398" t="s">
        <v>313</v>
      </c>
      <c r="C398" t="s">
        <v>140</v>
      </c>
      <c r="D398" t="s">
        <v>161</v>
      </c>
      <c r="E398">
        <v>6395</v>
      </c>
      <c r="F398">
        <v>22926</v>
      </c>
      <c r="G398">
        <v>108</v>
      </c>
      <c r="H398">
        <v>445</v>
      </c>
      <c r="I398">
        <v>113</v>
      </c>
      <c r="J398">
        <v>431</v>
      </c>
      <c r="K398">
        <v>108</v>
      </c>
      <c r="L398">
        <v>436</v>
      </c>
      <c r="M398">
        <v>125</v>
      </c>
      <c r="N398">
        <v>500</v>
      </c>
      <c r="O398">
        <v>741</v>
      </c>
      <c r="P398">
        <v>2936</v>
      </c>
      <c r="Q398">
        <v>4608</v>
      </c>
      <c r="R398">
        <v>16506</v>
      </c>
      <c r="S398">
        <v>592</v>
      </c>
      <c r="T398">
        <v>1672</v>
      </c>
      <c r="U398">
        <v>124</v>
      </c>
      <c r="V398">
        <v>111</v>
      </c>
    </row>
    <row r="399" spans="1:22">
      <c r="A399">
        <v>2026</v>
      </c>
      <c r="B399" t="s">
        <v>313</v>
      </c>
      <c r="C399" t="s">
        <v>140</v>
      </c>
      <c r="D399" t="s">
        <v>162</v>
      </c>
      <c r="E399">
        <v>1233</v>
      </c>
      <c r="F399">
        <v>4003</v>
      </c>
      <c r="G399">
        <v>55</v>
      </c>
      <c r="H399">
        <v>234</v>
      </c>
      <c r="I399">
        <v>48</v>
      </c>
      <c r="J399">
        <v>189</v>
      </c>
      <c r="K399">
        <v>68</v>
      </c>
      <c r="L399">
        <v>267</v>
      </c>
      <c r="M399">
        <v>56</v>
      </c>
      <c r="N399">
        <v>179</v>
      </c>
      <c r="O399">
        <v>203</v>
      </c>
      <c r="P399">
        <v>692</v>
      </c>
      <c r="Q399">
        <v>695</v>
      </c>
      <c r="R399">
        <v>2231</v>
      </c>
      <c r="S399">
        <v>108</v>
      </c>
      <c r="T399">
        <v>211</v>
      </c>
      <c r="U399">
        <v>31</v>
      </c>
      <c r="V399">
        <v>29</v>
      </c>
    </row>
    <row r="400" spans="1:22">
      <c r="A400">
        <v>2026</v>
      </c>
      <c r="B400" t="s">
        <v>313</v>
      </c>
      <c r="C400" t="s">
        <v>140</v>
      </c>
      <c r="D400" t="s">
        <v>163</v>
      </c>
      <c r="E400">
        <v>996</v>
      </c>
      <c r="F400">
        <v>3426</v>
      </c>
      <c r="G400">
        <v>74</v>
      </c>
      <c r="H400">
        <v>293</v>
      </c>
      <c r="I400">
        <v>81</v>
      </c>
      <c r="J400">
        <v>327</v>
      </c>
      <c r="K400">
        <v>109</v>
      </c>
      <c r="L400">
        <v>413</v>
      </c>
      <c r="M400">
        <v>99</v>
      </c>
      <c r="N400">
        <v>368</v>
      </c>
      <c r="O400">
        <v>95</v>
      </c>
      <c r="P400">
        <v>337</v>
      </c>
      <c r="Q400">
        <v>469</v>
      </c>
      <c r="R400">
        <v>1523</v>
      </c>
      <c r="S400">
        <v>69</v>
      </c>
      <c r="T400">
        <v>165</v>
      </c>
      <c r="U400">
        <v>38</v>
      </c>
      <c r="V400">
        <v>25</v>
      </c>
    </row>
    <row r="401" spans="1:22">
      <c r="A401">
        <v>2026</v>
      </c>
      <c r="B401" t="s">
        <v>313</v>
      </c>
      <c r="C401" t="s">
        <v>140</v>
      </c>
      <c r="D401" t="s">
        <v>164</v>
      </c>
      <c r="E401">
        <v>1123</v>
      </c>
      <c r="F401">
        <v>3787</v>
      </c>
      <c r="G401">
        <v>82</v>
      </c>
      <c r="H401">
        <v>307</v>
      </c>
      <c r="I401">
        <v>94</v>
      </c>
      <c r="J401">
        <v>374</v>
      </c>
      <c r="K401">
        <v>107</v>
      </c>
      <c r="L401">
        <v>405</v>
      </c>
      <c r="M401">
        <v>92</v>
      </c>
      <c r="N401">
        <v>331</v>
      </c>
      <c r="O401">
        <v>95</v>
      </c>
      <c r="P401">
        <v>324</v>
      </c>
      <c r="Q401">
        <v>555</v>
      </c>
      <c r="R401">
        <v>1811</v>
      </c>
      <c r="S401">
        <v>98</v>
      </c>
      <c r="T401">
        <v>235</v>
      </c>
      <c r="U401">
        <v>24</v>
      </c>
      <c r="V401">
        <v>28</v>
      </c>
    </row>
    <row r="402" spans="1:22">
      <c r="A402">
        <v>2026</v>
      </c>
      <c r="B402" t="s">
        <v>313</v>
      </c>
      <c r="C402" t="s">
        <v>140</v>
      </c>
      <c r="D402" t="s">
        <v>165</v>
      </c>
      <c r="E402">
        <v>337</v>
      </c>
      <c r="F402">
        <v>1127</v>
      </c>
      <c r="G402">
        <v>20</v>
      </c>
      <c r="H402">
        <v>65</v>
      </c>
      <c r="I402">
        <v>15</v>
      </c>
      <c r="J402">
        <v>55</v>
      </c>
      <c r="K402">
        <v>30</v>
      </c>
      <c r="L402">
        <v>121</v>
      </c>
      <c r="M402">
        <v>31</v>
      </c>
      <c r="N402">
        <v>102</v>
      </c>
      <c r="O402">
        <v>46</v>
      </c>
      <c r="P402">
        <v>161</v>
      </c>
      <c r="Q402">
        <v>169</v>
      </c>
      <c r="R402">
        <v>563</v>
      </c>
      <c r="S402">
        <v>26</v>
      </c>
      <c r="T402">
        <v>60</v>
      </c>
      <c r="U402">
        <v>6</v>
      </c>
      <c r="V402">
        <v>12</v>
      </c>
    </row>
    <row r="403" spans="1:22">
      <c r="A403">
        <v>2026</v>
      </c>
      <c r="B403" t="s">
        <v>313</v>
      </c>
      <c r="C403" t="s">
        <v>166</v>
      </c>
      <c r="D403" t="s">
        <v>167</v>
      </c>
      <c r="E403">
        <v>3246</v>
      </c>
      <c r="F403">
        <v>11745</v>
      </c>
      <c r="G403">
        <v>148</v>
      </c>
      <c r="H403">
        <v>568</v>
      </c>
      <c r="I403">
        <v>124</v>
      </c>
      <c r="J403">
        <v>490</v>
      </c>
      <c r="K403">
        <v>116</v>
      </c>
      <c r="L403">
        <v>445</v>
      </c>
      <c r="M403">
        <v>222</v>
      </c>
      <c r="N403">
        <v>932</v>
      </c>
      <c r="O403">
        <v>345</v>
      </c>
      <c r="P403">
        <v>1385</v>
      </c>
      <c r="Q403">
        <v>1671</v>
      </c>
      <c r="R403">
        <v>6093</v>
      </c>
      <c r="S403">
        <v>620</v>
      </c>
      <c r="T403">
        <v>1832</v>
      </c>
      <c r="U403">
        <v>75</v>
      </c>
      <c r="V403">
        <v>86</v>
      </c>
    </row>
    <row r="404" spans="1:22">
      <c r="A404">
        <v>2026</v>
      </c>
      <c r="B404" t="s">
        <v>313</v>
      </c>
      <c r="C404" t="s">
        <v>166</v>
      </c>
      <c r="D404" t="s">
        <v>168</v>
      </c>
      <c r="E404">
        <v>2533</v>
      </c>
      <c r="F404">
        <v>8968</v>
      </c>
      <c r="G404">
        <v>91</v>
      </c>
      <c r="H404">
        <v>335</v>
      </c>
      <c r="I404">
        <v>95</v>
      </c>
      <c r="J404">
        <v>364</v>
      </c>
      <c r="K404">
        <v>107</v>
      </c>
      <c r="L404">
        <v>410</v>
      </c>
      <c r="M404">
        <v>173</v>
      </c>
      <c r="N404">
        <v>691</v>
      </c>
      <c r="O404">
        <v>232</v>
      </c>
      <c r="P404">
        <v>893</v>
      </c>
      <c r="Q404">
        <v>1546</v>
      </c>
      <c r="R404">
        <v>5473</v>
      </c>
      <c r="S404">
        <v>289</v>
      </c>
      <c r="T404">
        <v>802</v>
      </c>
      <c r="U404">
        <v>45</v>
      </c>
      <c r="V404">
        <v>57</v>
      </c>
    </row>
    <row r="405" spans="1:22">
      <c r="A405">
        <v>2026</v>
      </c>
      <c r="B405" t="s">
        <v>313</v>
      </c>
      <c r="C405" t="s">
        <v>166</v>
      </c>
      <c r="D405" t="s">
        <v>169</v>
      </c>
      <c r="E405">
        <v>968</v>
      </c>
      <c r="F405">
        <v>3112</v>
      </c>
      <c r="G405">
        <v>15</v>
      </c>
      <c r="H405">
        <v>46</v>
      </c>
      <c r="I405">
        <v>26</v>
      </c>
      <c r="J405">
        <v>100</v>
      </c>
      <c r="K405">
        <v>37</v>
      </c>
      <c r="L405">
        <v>129</v>
      </c>
      <c r="M405">
        <v>26</v>
      </c>
      <c r="N405">
        <v>87</v>
      </c>
      <c r="O405">
        <v>110</v>
      </c>
      <c r="P405">
        <v>358</v>
      </c>
      <c r="Q405">
        <v>687</v>
      </c>
      <c r="R405">
        <v>2254</v>
      </c>
      <c r="S405">
        <v>67</v>
      </c>
      <c r="T405">
        <v>138</v>
      </c>
      <c r="U405">
        <v>25</v>
      </c>
      <c r="V405">
        <v>38</v>
      </c>
    </row>
    <row r="406" spans="1:22">
      <c r="A406">
        <v>2026</v>
      </c>
      <c r="B406" t="s">
        <v>313</v>
      </c>
      <c r="C406" t="s">
        <v>166</v>
      </c>
      <c r="D406" t="s">
        <v>170</v>
      </c>
      <c r="E406">
        <v>1683</v>
      </c>
      <c r="F406">
        <v>5523</v>
      </c>
      <c r="G406">
        <v>34</v>
      </c>
      <c r="H406">
        <v>122</v>
      </c>
      <c r="I406">
        <v>45</v>
      </c>
      <c r="J406">
        <v>176</v>
      </c>
      <c r="K406">
        <v>49</v>
      </c>
      <c r="L406">
        <v>172</v>
      </c>
      <c r="M406">
        <v>78</v>
      </c>
      <c r="N406">
        <v>313</v>
      </c>
      <c r="O406">
        <v>141</v>
      </c>
      <c r="P406">
        <v>504</v>
      </c>
      <c r="Q406">
        <v>1203</v>
      </c>
      <c r="R406">
        <v>3931</v>
      </c>
      <c r="S406">
        <v>133</v>
      </c>
      <c r="T406">
        <v>305</v>
      </c>
      <c r="U406">
        <v>47</v>
      </c>
      <c r="V406">
        <v>51</v>
      </c>
    </row>
    <row r="407" spans="1:22">
      <c r="A407">
        <v>2026</v>
      </c>
      <c r="B407" t="s">
        <v>313</v>
      </c>
      <c r="C407" t="s">
        <v>166</v>
      </c>
      <c r="D407" t="s">
        <v>171</v>
      </c>
      <c r="E407">
        <v>798</v>
      </c>
      <c r="F407">
        <v>2650</v>
      </c>
      <c r="G407">
        <v>22</v>
      </c>
      <c r="H407">
        <v>80</v>
      </c>
      <c r="I407">
        <v>30</v>
      </c>
      <c r="J407">
        <v>113</v>
      </c>
      <c r="K407">
        <v>51</v>
      </c>
      <c r="L407">
        <v>195</v>
      </c>
      <c r="M407">
        <v>24</v>
      </c>
      <c r="N407">
        <v>91</v>
      </c>
      <c r="O407">
        <v>66</v>
      </c>
      <c r="P407">
        <v>230</v>
      </c>
      <c r="Q407">
        <v>546</v>
      </c>
      <c r="R407">
        <v>1819</v>
      </c>
      <c r="S407">
        <v>59</v>
      </c>
      <c r="T407">
        <v>122</v>
      </c>
      <c r="U407">
        <v>29</v>
      </c>
      <c r="V407">
        <v>26</v>
      </c>
    </row>
    <row r="408" spans="1:22">
      <c r="A408">
        <v>2026</v>
      </c>
      <c r="B408" t="s">
        <v>313</v>
      </c>
      <c r="C408" t="s">
        <v>166</v>
      </c>
      <c r="D408" t="s">
        <v>172</v>
      </c>
      <c r="E408">
        <v>662</v>
      </c>
      <c r="F408">
        <v>2206</v>
      </c>
      <c r="G408">
        <v>7</v>
      </c>
      <c r="H408">
        <v>32</v>
      </c>
      <c r="I408">
        <v>21</v>
      </c>
      <c r="J408">
        <v>95</v>
      </c>
      <c r="K408">
        <v>21</v>
      </c>
      <c r="L408">
        <v>79</v>
      </c>
      <c r="M408">
        <v>17</v>
      </c>
      <c r="N408">
        <v>58</v>
      </c>
      <c r="O408">
        <v>86</v>
      </c>
      <c r="P408">
        <v>316</v>
      </c>
      <c r="Q408">
        <v>455</v>
      </c>
      <c r="R408">
        <v>1521</v>
      </c>
      <c r="S408">
        <v>55</v>
      </c>
      <c r="T408">
        <v>105</v>
      </c>
      <c r="U408">
        <v>22</v>
      </c>
      <c r="V408">
        <v>16</v>
      </c>
    </row>
    <row r="409" spans="1:22">
      <c r="A409">
        <v>2026</v>
      </c>
      <c r="B409" t="s">
        <v>313</v>
      </c>
      <c r="C409" t="s">
        <v>166</v>
      </c>
      <c r="D409" t="s">
        <v>173</v>
      </c>
      <c r="E409">
        <v>1192</v>
      </c>
      <c r="F409">
        <v>3958</v>
      </c>
      <c r="G409">
        <v>35</v>
      </c>
      <c r="H409">
        <v>129</v>
      </c>
      <c r="I409">
        <v>56</v>
      </c>
      <c r="J409">
        <v>235</v>
      </c>
      <c r="K409">
        <v>33</v>
      </c>
      <c r="L409">
        <v>131</v>
      </c>
      <c r="M409">
        <v>30</v>
      </c>
      <c r="N409">
        <v>93</v>
      </c>
      <c r="O409">
        <v>137</v>
      </c>
      <c r="P409">
        <v>524</v>
      </c>
      <c r="Q409">
        <v>812</v>
      </c>
      <c r="R409">
        <v>2660</v>
      </c>
      <c r="S409">
        <v>89</v>
      </c>
      <c r="T409">
        <v>186</v>
      </c>
      <c r="U409">
        <v>41</v>
      </c>
      <c r="V409">
        <v>38</v>
      </c>
    </row>
    <row r="410" spans="1:22">
      <c r="A410">
        <v>2026</v>
      </c>
      <c r="B410" t="s">
        <v>313</v>
      </c>
      <c r="C410" t="s">
        <v>166</v>
      </c>
      <c r="D410" t="s">
        <v>174</v>
      </c>
      <c r="E410">
        <v>692</v>
      </c>
      <c r="F410">
        <v>2219</v>
      </c>
      <c r="G410">
        <v>11</v>
      </c>
      <c r="H410">
        <v>44</v>
      </c>
      <c r="I410">
        <v>23</v>
      </c>
      <c r="J410">
        <v>90</v>
      </c>
      <c r="K410">
        <v>29</v>
      </c>
      <c r="L410">
        <v>112</v>
      </c>
      <c r="M410">
        <v>17</v>
      </c>
      <c r="N410">
        <v>53</v>
      </c>
      <c r="O410">
        <v>69</v>
      </c>
      <c r="P410">
        <v>246</v>
      </c>
      <c r="Q410">
        <v>499</v>
      </c>
      <c r="R410">
        <v>1584</v>
      </c>
      <c r="S410">
        <v>44</v>
      </c>
      <c r="T410">
        <v>90</v>
      </c>
      <c r="U410">
        <v>13</v>
      </c>
      <c r="V410">
        <v>11</v>
      </c>
    </row>
    <row r="411" spans="1:22">
      <c r="A411">
        <v>2026</v>
      </c>
      <c r="B411" t="s">
        <v>313</v>
      </c>
      <c r="C411" t="s">
        <v>166</v>
      </c>
      <c r="D411" t="s">
        <v>175</v>
      </c>
      <c r="E411">
        <v>867</v>
      </c>
      <c r="F411">
        <v>2820</v>
      </c>
      <c r="G411">
        <v>24</v>
      </c>
      <c r="H411">
        <v>86</v>
      </c>
      <c r="I411">
        <v>58</v>
      </c>
      <c r="J411">
        <v>234</v>
      </c>
      <c r="K411">
        <v>48</v>
      </c>
      <c r="L411">
        <v>182</v>
      </c>
      <c r="M411">
        <v>65</v>
      </c>
      <c r="N411">
        <v>237</v>
      </c>
      <c r="O411">
        <v>81</v>
      </c>
      <c r="P411">
        <v>285</v>
      </c>
      <c r="Q411">
        <v>528</v>
      </c>
      <c r="R411">
        <v>1672</v>
      </c>
      <c r="S411">
        <v>63</v>
      </c>
      <c r="T411">
        <v>124</v>
      </c>
      <c r="U411">
        <v>17</v>
      </c>
      <c r="V411">
        <v>29</v>
      </c>
    </row>
    <row r="412" spans="1:22">
      <c r="A412">
        <v>2026</v>
      </c>
      <c r="B412" t="s">
        <v>313</v>
      </c>
      <c r="C412" t="s">
        <v>166</v>
      </c>
      <c r="D412" t="s">
        <v>176</v>
      </c>
      <c r="E412">
        <v>477</v>
      </c>
      <c r="F412">
        <v>1634</v>
      </c>
      <c r="G412">
        <v>10</v>
      </c>
      <c r="H412">
        <v>39</v>
      </c>
      <c r="I412">
        <v>10</v>
      </c>
      <c r="J412">
        <v>38</v>
      </c>
      <c r="K412">
        <v>13</v>
      </c>
      <c r="L412">
        <v>47</v>
      </c>
      <c r="M412">
        <v>16</v>
      </c>
      <c r="N412">
        <v>59</v>
      </c>
      <c r="O412">
        <v>33</v>
      </c>
      <c r="P412">
        <v>127</v>
      </c>
      <c r="Q412">
        <v>357</v>
      </c>
      <c r="R412">
        <v>1215</v>
      </c>
      <c r="S412">
        <v>38</v>
      </c>
      <c r="T412">
        <v>109</v>
      </c>
      <c r="U412">
        <v>13</v>
      </c>
      <c r="V412">
        <v>11</v>
      </c>
    </row>
    <row r="413" spans="1:22">
      <c r="A413">
        <v>2026</v>
      </c>
      <c r="B413" t="s">
        <v>313</v>
      </c>
      <c r="C413" t="s">
        <v>166</v>
      </c>
      <c r="D413" t="s">
        <v>177</v>
      </c>
      <c r="E413">
        <v>611</v>
      </c>
      <c r="F413">
        <v>1989</v>
      </c>
      <c r="G413">
        <v>39</v>
      </c>
      <c r="H413">
        <v>131</v>
      </c>
      <c r="I413">
        <v>36</v>
      </c>
      <c r="J413">
        <v>126</v>
      </c>
      <c r="K413">
        <v>48</v>
      </c>
      <c r="L413">
        <v>193</v>
      </c>
      <c r="M413">
        <v>34</v>
      </c>
      <c r="N413">
        <v>117</v>
      </c>
      <c r="O413">
        <v>43</v>
      </c>
      <c r="P413">
        <v>144</v>
      </c>
      <c r="Q413">
        <v>381</v>
      </c>
      <c r="R413">
        <v>1221</v>
      </c>
      <c r="S413">
        <v>30</v>
      </c>
      <c r="T413">
        <v>57</v>
      </c>
      <c r="U413">
        <v>11</v>
      </c>
      <c r="V413">
        <v>23</v>
      </c>
    </row>
    <row r="414" spans="1:22">
      <c r="A414">
        <v>2026</v>
      </c>
      <c r="B414" t="s">
        <v>313</v>
      </c>
      <c r="C414" t="s">
        <v>166</v>
      </c>
      <c r="D414" t="s">
        <v>178</v>
      </c>
      <c r="E414">
        <v>715</v>
      </c>
      <c r="F414">
        <v>2243</v>
      </c>
      <c r="G414">
        <v>20</v>
      </c>
      <c r="H414">
        <v>65</v>
      </c>
      <c r="I414">
        <v>30</v>
      </c>
      <c r="J414">
        <v>122</v>
      </c>
      <c r="K414">
        <v>55</v>
      </c>
      <c r="L414">
        <v>196</v>
      </c>
      <c r="M414">
        <v>43</v>
      </c>
      <c r="N414">
        <v>141</v>
      </c>
      <c r="O414">
        <v>62</v>
      </c>
      <c r="P414">
        <v>192</v>
      </c>
      <c r="Q414">
        <v>457</v>
      </c>
      <c r="R414">
        <v>1433</v>
      </c>
      <c r="S414">
        <v>48</v>
      </c>
      <c r="T414">
        <v>94</v>
      </c>
      <c r="U414">
        <v>18</v>
      </c>
      <c r="V414">
        <v>22</v>
      </c>
    </row>
    <row r="415" spans="1:22">
      <c r="A415">
        <v>2026</v>
      </c>
      <c r="B415" t="s">
        <v>313</v>
      </c>
      <c r="C415" t="s">
        <v>166</v>
      </c>
      <c r="D415" t="s">
        <v>179</v>
      </c>
      <c r="E415">
        <v>408</v>
      </c>
      <c r="F415">
        <v>1400</v>
      </c>
      <c r="G415">
        <v>23</v>
      </c>
      <c r="H415">
        <v>80</v>
      </c>
      <c r="I415">
        <v>14</v>
      </c>
      <c r="J415">
        <v>61</v>
      </c>
      <c r="K415">
        <v>13</v>
      </c>
      <c r="L415">
        <v>63</v>
      </c>
      <c r="M415">
        <v>26</v>
      </c>
      <c r="N415">
        <v>83</v>
      </c>
      <c r="O415">
        <v>22</v>
      </c>
      <c r="P415">
        <v>84</v>
      </c>
      <c r="Q415">
        <v>287</v>
      </c>
      <c r="R415">
        <v>985</v>
      </c>
      <c r="S415">
        <v>23</v>
      </c>
      <c r="T415">
        <v>44</v>
      </c>
      <c r="U415">
        <v>9</v>
      </c>
      <c r="V415">
        <v>15</v>
      </c>
    </row>
    <row r="416" spans="1:22">
      <c r="A416">
        <v>2026</v>
      </c>
      <c r="B416" t="s">
        <v>313</v>
      </c>
      <c r="C416" t="s">
        <v>166</v>
      </c>
      <c r="D416" t="s">
        <v>180</v>
      </c>
      <c r="E416">
        <v>862</v>
      </c>
      <c r="F416">
        <v>2885</v>
      </c>
      <c r="G416">
        <v>22</v>
      </c>
      <c r="H416">
        <v>80</v>
      </c>
      <c r="I416">
        <v>25</v>
      </c>
      <c r="J416">
        <v>88</v>
      </c>
      <c r="K416">
        <v>43</v>
      </c>
      <c r="L416">
        <v>167</v>
      </c>
      <c r="M416">
        <v>36</v>
      </c>
      <c r="N416">
        <v>137</v>
      </c>
      <c r="O416">
        <v>111</v>
      </c>
      <c r="P416">
        <v>398</v>
      </c>
      <c r="Q416">
        <v>583</v>
      </c>
      <c r="R416">
        <v>1918</v>
      </c>
      <c r="S416">
        <v>42</v>
      </c>
      <c r="T416">
        <v>97</v>
      </c>
      <c r="U416">
        <v>29</v>
      </c>
      <c r="V416">
        <v>32</v>
      </c>
    </row>
    <row r="417" spans="1:22">
      <c r="A417">
        <v>2026</v>
      </c>
      <c r="B417" t="s">
        <v>313</v>
      </c>
      <c r="C417" t="s">
        <v>166</v>
      </c>
      <c r="D417" t="s">
        <v>181</v>
      </c>
      <c r="E417">
        <v>1551</v>
      </c>
      <c r="F417">
        <v>5115</v>
      </c>
      <c r="G417">
        <v>65</v>
      </c>
      <c r="H417">
        <v>239</v>
      </c>
      <c r="I417">
        <v>47</v>
      </c>
      <c r="J417">
        <v>146</v>
      </c>
      <c r="K417">
        <v>17</v>
      </c>
      <c r="L417">
        <v>60</v>
      </c>
      <c r="M417">
        <v>52</v>
      </c>
      <c r="N417">
        <v>183</v>
      </c>
      <c r="O417">
        <v>115</v>
      </c>
      <c r="P417">
        <v>410</v>
      </c>
      <c r="Q417">
        <v>1104</v>
      </c>
      <c r="R417">
        <v>3726</v>
      </c>
      <c r="S417">
        <v>151</v>
      </c>
      <c r="T417">
        <v>351</v>
      </c>
      <c r="U417">
        <v>32</v>
      </c>
      <c r="V417">
        <v>19</v>
      </c>
    </row>
    <row r="418" spans="1:22">
      <c r="A418">
        <v>2026</v>
      </c>
      <c r="B418" t="s">
        <v>313</v>
      </c>
      <c r="C418" t="s">
        <v>166</v>
      </c>
      <c r="D418" t="s">
        <v>182</v>
      </c>
      <c r="E418">
        <v>1363</v>
      </c>
      <c r="F418">
        <v>4635</v>
      </c>
      <c r="G418">
        <v>55</v>
      </c>
      <c r="H418">
        <v>189</v>
      </c>
      <c r="I418">
        <v>39</v>
      </c>
      <c r="J418">
        <v>125</v>
      </c>
      <c r="K418">
        <v>41</v>
      </c>
      <c r="L418">
        <v>161</v>
      </c>
      <c r="M418">
        <v>62</v>
      </c>
      <c r="N418">
        <v>248</v>
      </c>
      <c r="O418">
        <v>103</v>
      </c>
      <c r="P418">
        <v>362</v>
      </c>
      <c r="Q418">
        <v>971</v>
      </c>
      <c r="R418">
        <v>3323</v>
      </c>
      <c r="S418">
        <v>92</v>
      </c>
      <c r="T418">
        <v>227</v>
      </c>
      <c r="U418">
        <v>34</v>
      </c>
      <c r="V418">
        <v>36</v>
      </c>
    </row>
    <row r="419" spans="1:22">
      <c r="A419">
        <v>2026</v>
      </c>
      <c r="B419" t="s">
        <v>313</v>
      </c>
      <c r="C419" t="s">
        <v>183</v>
      </c>
      <c r="D419" t="s">
        <v>184</v>
      </c>
      <c r="E419">
        <v>3210</v>
      </c>
      <c r="F419">
        <v>11139</v>
      </c>
      <c r="G419">
        <v>141</v>
      </c>
      <c r="H419">
        <v>511</v>
      </c>
      <c r="I419">
        <v>104</v>
      </c>
      <c r="J419">
        <v>392</v>
      </c>
      <c r="K419">
        <v>79</v>
      </c>
      <c r="L419">
        <v>287</v>
      </c>
      <c r="M419">
        <v>142</v>
      </c>
      <c r="N419">
        <v>510</v>
      </c>
      <c r="O419">
        <v>331</v>
      </c>
      <c r="P419">
        <v>1177</v>
      </c>
      <c r="Q419">
        <v>1938</v>
      </c>
      <c r="R419">
        <v>6963</v>
      </c>
      <c r="S419">
        <v>475</v>
      </c>
      <c r="T419">
        <v>1299</v>
      </c>
      <c r="U419">
        <v>61</v>
      </c>
      <c r="V419">
        <v>62</v>
      </c>
    </row>
    <row r="420" spans="1:22">
      <c r="A420">
        <v>2026</v>
      </c>
      <c r="B420" t="s">
        <v>313</v>
      </c>
      <c r="C420" t="s">
        <v>183</v>
      </c>
      <c r="D420" t="s">
        <v>185</v>
      </c>
      <c r="E420">
        <v>4244</v>
      </c>
      <c r="F420">
        <v>14825</v>
      </c>
      <c r="G420">
        <v>124</v>
      </c>
      <c r="H420">
        <v>482</v>
      </c>
      <c r="I420">
        <v>117</v>
      </c>
      <c r="J420">
        <v>477</v>
      </c>
      <c r="K420">
        <v>134</v>
      </c>
      <c r="L420">
        <v>537</v>
      </c>
      <c r="M420">
        <v>194</v>
      </c>
      <c r="N420">
        <v>763</v>
      </c>
      <c r="O420">
        <v>457</v>
      </c>
      <c r="P420">
        <v>1764</v>
      </c>
      <c r="Q420">
        <v>2464</v>
      </c>
      <c r="R420">
        <v>8692</v>
      </c>
      <c r="S420">
        <v>754</v>
      </c>
      <c r="T420">
        <v>2110</v>
      </c>
      <c r="U420">
        <v>90</v>
      </c>
      <c r="V420">
        <v>94</v>
      </c>
    </row>
    <row r="421" spans="1:22">
      <c r="A421">
        <v>2026</v>
      </c>
      <c r="B421" t="s">
        <v>313</v>
      </c>
      <c r="C421" t="s">
        <v>183</v>
      </c>
      <c r="D421" t="s">
        <v>186</v>
      </c>
      <c r="E421">
        <v>1509</v>
      </c>
      <c r="F421">
        <v>4853</v>
      </c>
      <c r="G421">
        <v>96</v>
      </c>
      <c r="H421">
        <v>340</v>
      </c>
      <c r="I421">
        <v>78</v>
      </c>
      <c r="J421">
        <v>268</v>
      </c>
      <c r="K421">
        <v>98</v>
      </c>
      <c r="L421">
        <v>329</v>
      </c>
      <c r="M421">
        <v>103</v>
      </c>
      <c r="N421">
        <v>332</v>
      </c>
      <c r="O421">
        <v>128</v>
      </c>
      <c r="P421">
        <v>453</v>
      </c>
      <c r="Q421">
        <v>821</v>
      </c>
      <c r="R421">
        <v>2699</v>
      </c>
      <c r="S421">
        <v>185</v>
      </c>
      <c r="T421">
        <v>432</v>
      </c>
      <c r="U421">
        <v>27</v>
      </c>
      <c r="V421">
        <v>46</v>
      </c>
    </row>
    <row r="422" spans="1:22">
      <c r="A422">
        <v>2026</v>
      </c>
      <c r="B422" t="s">
        <v>313</v>
      </c>
      <c r="C422" t="s">
        <v>183</v>
      </c>
      <c r="D422" t="s">
        <v>187</v>
      </c>
      <c r="E422">
        <v>5637</v>
      </c>
      <c r="F422">
        <v>20384</v>
      </c>
      <c r="G422">
        <v>424</v>
      </c>
      <c r="H422">
        <v>1710</v>
      </c>
      <c r="I422">
        <v>292</v>
      </c>
      <c r="J422">
        <v>1157</v>
      </c>
      <c r="K422">
        <v>223</v>
      </c>
      <c r="L422">
        <v>875</v>
      </c>
      <c r="M422">
        <v>300</v>
      </c>
      <c r="N422">
        <v>1188</v>
      </c>
      <c r="O422">
        <v>909</v>
      </c>
      <c r="P422">
        <v>3495</v>
      </c>
      <c r="Q422">
        <v>2207</v>
      </c>
      <c r="R422">
        <v>7929</v>
      </c>
      <c r="S422">
        <v>1282</v>
      </c>
      <c r="T422">
        <v>4030</v>
      </c>
      <c r="U422">
        <v>96</v>
      </c>
      <c r="V422">
        <v>106</v>
      </c>
    </row>
    <row r="423" spans="1:22">
      <c r="A423">
        <v>2026</v>
      </c>
      <c r="B423" t="s">
        <v>313</v>
      </c>
      <c r="C423" t="s">
        <v>183</v>
      </c>
      <c r="D423" t="s">
        <v>188</v>
      </c>
      <c r="E423">
        <v>324</v>
      </c>
      <c r="F423">
        <v>946</v>
      </c>
      <c r="G423">
        <v>18</v>
      </c>
      <c r="H423">
        <v>64</v>
      </c>
      <c r="I423">
        <v>17</v>
      </c>
      <c r="J423">
        <v>69</v>
      </c>
      <c r="K423">
        <v>12</v>
      </c>
      <c r="L423">
        <v>36</v>
      </c>
      <c r="M423">
        <v>18</v>
      </c>
      <c r="N423">
        <v>56</v>
      </c>
      <c r="O423">
        <v>47</v>
      </c>
      <c r="P423">
        <v>140</v>
      </c>
      <c r="Q423">
        <v>185</v>
      </c>
      <c r="R423">
        <v>528</v>
      </c>
      <c r="S423">
        <v>27</v>
      </c>
      <c r="T423">
        <v>53</v>
      </c>
      <c r="U423">
        <v>15</v>
      </c>
      <c r="V423">
        <v>21</v>
      </c>
    </row>
    <row r="424" spans="1:22">
      <c r="A424">
        <v>2026</v>
      </c>
      <c r="B424" t="s">
        <v>313</v>
      </c>
      <c r="C424" t="s">
        <v>183</v>
      </c>
      <c r="D424" t="s">
        <v>189</v>
      </c>
      <c r="E424">
        <v>403</v>
      </c>
      <c r="F424">
        <v>1273</v>
      </c>
      <c r="G424">
        <v>14</v>
      </c>
      <c r="H424">
        <v>42</v>
      </c>
      <c r="I424">
        <v>14</v>
      </c>
      <c r="J424">
        <v>58</v>
      </c>
      <c r="K424">
        <v>27</v>
      </c>
      <c r="L424">
        <v>103</v>
      </c>
      <c r="M424">
        <v>17</v>
      </c>
      <c r="N424">
        <v>61</v>
      </c>
      <c r="O424">
        <v>24</v>
      </c>
      <c r="P424">
        <v>90</v>
      </c>
      <c r="Q424">
        <v>279</v>
      </c>
      <c r="R424">
        <v>858</v>
      </c>
      <c r="S424">
        <v>28</v>
      </c>
      <c r="T424">
        <v>61</v>
      </c>
      <c r="U424">
        <v>24</v>
      </c>
      <c r="V424">
        <v>19</v>
      </c>
    </row>
    <row r="425" spans="1:22">
      <c r="A425">
        <v>2026</v>
      </c>
      <c r="B425" t="s">
        <v>313</v>
      </c>
      <c r="C425" t="s">
        <v>183</v>
      </c>
      <c r="D425" t="s">
        <v>190</v>
      </c>
      <c r="E425">
        <v>547</v>
      </c>
      <c r="F425">
        <v>1794</v>
      </c>
      <c r="G425">
        <v>18</v>
      </c>
      <c r="H425">
        <v>53</v>
      </c>
      <c r="I425">
        <v>20</v>
      </c>
      <c r="J425">
        <v>82</v>
      </c>
      <c r="K425">
        <v>22</v>
      </c>
      <c r="L425">
        <v>87</v>
      </c>
      <c r="M425">
        <v>30</v>
      </c>
      <c r="N425">
        <v>123</v>
      </c>
      <c r="O425">
        <v>31</v>
      </c>
      <c r="P425">
        <v>106</v>
      </c>
      <c r="Q425">
        <v>351</v>
      </c>
      <c r="R425">
        <v>1150</v>
      </c>
      <c r="S425">
        <v>75</v>
      </c>
      <c r="T425">
        <v>193</v>
      </c>
      <c r="U425">
        <v>15</v>
      </c>
      <c r="V425">
        <v>15</v>
      </c>
    </row>
    <row r="426" spans="1:22">
      <c r="A426">
        <v>2026</v>
      </c>
      <c r="B426" t="s">
        <v>313</v>
      </c>
      <c r="C426" t="s">
        <v>183</v>
      </c>
      <c r="D426" t="s">
        <v>191</v>
      </c>
      <c r="E426">
        <v>660</v>
      </c>
      <c r="F426">
        <v>2032</v>
      </c>
      <c r="G426">
        <v>31</v>
      </c>
      <c r="H426">
        <v>92</v>
      </c>
      <c r="I426">
        <v>38</v>
      </c>
      <c r="J426">
        <v>141</v>
      </c>
      <c r="K426">
        <v>27</v>
      </c>
      <c r="L426">
        <v>87</v>
      </c>
      <c r="M426">
        <v>52</v>
      </c>
      <c r="N426">
        <v>172</v>
      </c>
      <c r="O426">
        <v>43</v>
      </c>
      <c r="P426">
        <v>139</v>
      </c>
      <c r="Q426">
        <v>403</v>
      </c>
      <c r="R426">
        <v>1265</v>
      </c>
      <c r="S426">
        <v>66</v>
      </c>
      <c r="T426">
        <v>136</v>
      </c>
      <c r="U426">
        <v>37</v>
      </c>
      <c r="V426">
        <v>28</v>
      </c>
    </row>
    <row r="427" spans="1:22">
      <c r="A427">
        <v>2026</v>
      </c>
      <c r="B427" t="s">
        <v>313</v>
      </c>
      <c r="C427" t="s">
        <v>183</v>
      </c>
      <c r="D427" t="s">
        <v>192</v>
      </c>
      <c r="E427">
        <v>750</v>
      </c>
      <c r="F427">
        <v>2236</v>
      </c>
      <c r="G427">
        <v>33</v>
      </c>
      <c r="H427">
        <v>108</v>
      </c>
      <c r="I427">
        <v>38</v>
      </c>
      <c r="J427">
        <v>128</v>
      </c>
      <c r="K427">
        <v>30</v>
      </c>
      <c r="L427">
        <v>112</v>
      </c>
      <c r="M427">
        <v>35</v>
      </c>
      <c r="N427">
        <v>114</v>
      </c>
      <c r="O427">
        <v>70</v>
      </c>
      <c r="P427">
        <v>209</v>
      </c>
      <c r="Q427">
        <v>489</v>
      </c>
      <c r="R427">
        <v>1460</v>
      </c>
      <c r="S427">
        <v>55</v>
      </c>
      <c r="T427">
        <v>105</v>
      </c>
      <c r="U427">
        <v>28</v>
      </c>
      <c r="V427">
        <v>28</v>
      </c>
    </row>
    <row r="428" spans="1:22">
      <c r="A428">
        <v>2026</v>
      </c>
      <c r="B428" t="s">
        <v>313</v>
      </c>
      <c r="C428" t="s">
        <v>183</v>
      </c>
      <c r="D428" t="s">
        <v>193</v>
      </c>
      <c r="E428">
        <v>1788</v>
      </c>
      <c r="F428">
        <v>5819</v>
      </c>
      <c r="G428">
        <v>133</v>
      </c>
      <c r="H428">
        <v>480</v>
      </c>
      <c r="I428">
        <v>107</v>
      </c>
      <c r="J428">
        <v>377</v>
      </c>
      <c r="K428">
        <v>117</v>
      </c>
      <c r="L428">
        <v>404</v>
      </c>
      <c r="M428">
        <v>98</v>
      </c>
      <c r="N428">
        <v>363</v>
      </c>
      <c r="O428">
        <v>178</v>
      </c>
      <c r="P428">
        <v>602</v>
      </c>
      <c r="Q428">
        <v>889</v>
      </c>
      <c r="R428">
        <v>2887</v>
      </c>
      <c r="S428">
        <v>266</v>
      </c>
      <c r="T428">
        <v>706</v>
      </c>
      <c r="U428">
        <v>29</v>
      </c>
      <c r="V428">
        <v>30</v>
      </c>
    </row>
    <row r="429" spans="1:22">
      <c r="A429">
        <v>2026</v>
      </c>
      <c r="B429" t="s">
        <v>313</v>
      </c>
      <c r="C429" t="s">
        <v>183</v>
      </c>
      <c r="D429" t="s">
        <v>194</v>
      </c>
      <c r="E429">
        <v>2394</v>
      </c>
      <c r="F429">
        <v>8538</v>
      </c>
      <c r="G429">
        <v>98</v>
      </c>
      <c r="H429">
        <v>383</v>
      </c>
      <c r="I429">
        <v>71</v>
      </c>
      <c r="J429">
        <v>324</v>
      </c>
      <c r="K429">
        <v>64</v>
      </c>
      <c r="L429">
        <v>287</v>
      </c>
      <c r="M429">
        <v>61</v>
      </c>
      <c r="N429">
        <v>226</v>
      </c>
      <c r="O429">
        <v>239</v>
      </c>
      <c r="P429">
        <v>856</v>
      </c>
      <c r="Q429">
        <v>1509</v>
      </c>
      <c r="R429">
        <v>5540</v>
      </c>
      <c r="S429">
        <v>352</v>
      </c>
      <c r="T429">
        <v>922</v>
      </c>
      <c r="U429">
        <v>49</v>
      </c>
      <c r="V429">
        <v>57</v>
      </c>
    </row>
    <row r="430" spans="1:22">
      <c r="A430">
        <v>2026</v>
      </c>
      <c r="B430" t="s">
        <v>313</v>
      </c>
      <c r="C430" t="s">
        <v>183</v>
      </c>
      <c r="D430" t="s">
        <v>195</v>
      </c>
      <c r="E430">
        <v>1520</v>
      </c>
      <c r="F430">
        <v>5121</v>
      </c>
      <c r="G430">
        <v>56</v>
      </c>
      <c r="H430">
        <v>204</v>
      </c>
      <c r="I430">
        <v>45</v>
      </c>
      <c r="J430">
        <v>187</v>
      </c>
      <c r="K430">
        <v>59</v>
      </c>
      <c r="L430">
        <v>232</v>
      </c>
      <c r="M430">
        <v>72</v>
      </c>
      <c r="N430">
        <v>245</v>
      </c>
      <c r="O430">
        <v>181</v>
      </c>
      <c r="P430">
        <v>642</v>
      </c>
      <c r="Q430">
        <v>902</v>
      </c>
      <c r="R430">
        <v>3020</v>
      </c>
      <c r="S430">
        <v>205</v>
      </c>
      <c r="T430">
        <v>591</v>
      </c>
      <c r="U430">
        <v>31</v>
      </c>
      <c r="V430">
        <v>36</v>
      </c>
    </row>
    <row r="431" spans="1:22">
      <c r="A431">
        <v>2026</v>
      </c>
      <c r="B431" t="s">
        <v>313</v>
      </c>
      <c r="C431" t="s">
        <v>183</v>
      </c>
      <c r="D431" t="s">
        <v>196</v>
      </c>
      <c r="E431">
        <v>1552</v>
      </c>
      <c r="F431">
        <v>5260</v>
      </c>
      <c r="G431">
        <v>53</v>
      </c>
      <c r="H431">
        <v>186</v>
      </c>
      <c r="I431">
        <v>44</v>
      </c>
      <c r="J431">
        <v>160</v>
      </c>
      <c r="K431">
        <v>58</v>
      </c>
      <c r="L431">
        <v>195</v>
      </c>
      <c r="M431">
        <v>70</v>
      </c>
      <c r="N431">
        <v>244</v>
      </c>
      <c r="O431">
        <v>146</v>
      </c>
      <c r="P431">
        <v>533</v>
      </c>
      <c r="Q431">
        <v>925</v>
      </c>
      <c r="R431">
        <v>3261</v>
      </c>
      <c r="S431">
        <v>256</v>
      </c>
      <c r="T431">
        <v>681</v>
      </c>
      <c r="U431">
        <v>39</v>
      </c>
      <c r="V431">
        <v>32</v>
      </c>
    </row>
    <row r="432" spans="1:22">
      <c r="A432">
        <v>2026</v>
      </c>
      <c r="B432" t="s">
        <v>313</v>
      </c>
      <c r="C432" t="s">
        <v>183</v>
      </c>
      <c r="D432" t="s">
        <v>197</v>
      </c>
      <c r="E432">
        <v>882</v>
      </c>
      <c r="F432">
        <v>3129</v>
      </c>
      <c r="G432">
        <v>47</v>
      </c>
      <c r="H432">
        <v>182</v>
      </c>
      <c r="I432">
        <v>46</v>
      </c>
      <c r="J432">
        <v>193</v>
      </c>
      <c r="K432">
        <v>31</v>
      </c>
      <c r="L432">
        <v>120</v>
      </c>
      <c r="M432">
        <v>76</v>
      </c>
      <c r="N432">
        <v>264</v>
      </c>
      <c r="O432">
        <v>44</v>
      </c>
      <c r="P432">
        <v>169</v>
      </c>
      <c r="Q432">
        <v>536</v>
      </c>
      <c r="R432">
        <v>1956</v>
      </c>
      <c r="S432">
        <v>102</v>
      </c>
      <c r="T432">
        <v>245</v>
      </c>
      <c r="U432">
        <v>19</v>
      </c>
      <c r="V432">
        <v>26</v>
      </c>
    </row>
    <row r="433" spans="1:22">
      <c r="A433">
        <v>2026</v>
      </c>
      <c r="B433" t="s">
        <v>313</v>
      </c>
      <c r="C433" t="s">
        <v>198</v>
      </c>
      <c r="D433" t="s">
        <v>198</v>
      </c>
      <c r="E433">
        <v>2302</v>
      </c>
      <c r="F433">
        <v>7703</v>
      </c>
      <c r="G433">
        <v>186</v>
      </c>
      <c r="H433">
        <v>779</v>
      </c>
      <c r="I433">
        <v>182</v>
      </c>
      <c r="J433">
        <v>750</v>
      </c>
      <c r="K433">
        <v>154</v>
      </c>
      <c r="L433">
        <v>593</v>
      </c>
      <c r="M433">
        <v>115</v>
      </c>
      <c r="N433">
        <v>409</v>
      </c>
      <c r="O433">
        <v>218</v>
      </c>
      <c r="P433">
        <v>725</v>
      </c>
      <c r="Q433">
        <v>1148</v>
      </c>
      <c r="R433">
        <v>3778</v>
      </c>
      <c r="S433">
        <v>299</v>
      </c>
      <c r="T433">
        <v>669</v>
      </c>
      <c r="U433">
        <v>50</v>
      </c>
      <c r="V433">
        <v>71</v>
      </c>
    </row>
    <row r="434" spans="1:22">
      <c r="A434">
        <v>2026</v>
      </c>
      <c r="B434" t="s">
        <v>313</v>
      </c>
      <c r="C434" t="s">
        <v>198</v>
      </c>
      <c r="D434" t="s">
        <v>199</v>
      </c>
      <c r="E434">
        <v>1880</v>
      </c>
      <c r="F434">
        <v>6323</v>
      </c>
      <c r="G434">
        <v>109</v>
      </c>
      <c r="H434">
        <v>428</v>
      </c>
      <c r="I434">
        <v>193</v>
      </c>
      <c r="J434">
        <v>703</v>
      </c>
      <c r="K434">
        <v>116</v>
      </c>
      <c r="L434">
        <v>399</v>
      </c>
      <c r="M434">
        <v>88</v>
      </c>
      <c r="N434">
        <v>281</v>
      </c>
      <c r="O434">
        <v>292</v>
      </c>
      <c r="P434">
        <v>1110</v>
      </c>
      <c r="Q434">
        <v>829</v>
      </c>
      <c r="R434">
        <v>2702</v>
      </c>
      <c r="S434">
        <v>253</v>
      </c>
      <c r="T434">
        <v>700</v>
      </c>
      <c r="U434">
        <v>35</v>
      </c>
      <c r="V434">
        <v>57</v>
      </c>
    </row>
    <row r="435" spans="1:22">
      <c r="A435">
        <v>2026</v>
      </c>
      <c r="B435" t="s">
        <v>313</v>
      </c>
      <c r="C435" t="s">
        <v>198</v>
      </c>
      <c r="D435" t="s">
        <v>200</v>
      </c>
      <c r="E435">
        <v>1446</v>
      </c>
      <c r="F435">
        <v>4905</v>
      </c>
      <c r="G435">
        <v>90</v>
      </c>
      <c r="H435">
        <v>317</v>
      </c>
      <c r="I435">
        <v>138</v>
      </c>
      <c r="J435">
        <v>525</v>
      </c>
      <c r="K435">
        <v>77</v>
      </c>
      <c r="L435">
        <v>302</v>
      </c>
      <c r="M435">
        <v>83</v>
      </c>
      <c r="N435">
        <v>289</v>
      </c>
      <c r="O435">
        <v>77</v>
      </c>
      <c r="P435">
        <v>262</v>
      </c>
      <c r="Q435">
        <v>889</v>
      </c>
      <c r="R435">
        <v>3014</v>
      </c>
      <c r="S435">
        <v>92</v>
      </c>
      <c r="T435">
        <v>196</v>
      </c>
      <c r="U435">
        <v>30</v>
      </c>
      <c r="V435">
        <v>48</v>
      </c>
    </row>
    <row r="436" spans="1:22">
      <c r="A436">
        <v>2026</v>
      </c>
      <c r="B436" t="s">
        <v>313</v>
      </c>
      <c r="C436" t="s">
        <v>198</v>
      </c>
      <c r="D436" t="s">
        <v>201</v>
      </c>
      <c r="E436">
        <v>1068</v>
      </c>
      <c r="F436">
        <v>3711</v>
      </c>
      <c r="G436">
        <v>183</v>
      </c>
      <c r="H436">
        <v>746</v>
      </c>
      <c r="I436">
        <v>136</v>
      </c>
      <c r="J436">
        <v>564</v>
      </c>
      <c r="K436">
        <v>172</v>
      </c>
      <c r="L436">
        <v>663</v>
      </c>
      <c r="M436">
        <v>116</v>
      </c>
      <c r="N436">
        <v>408</v>
      </c>
      <c r="O436">
        <v>70</v>
      </c>
      <c r="P436">
        <v>235</v>
      </c>
      <c r="Q436">
        <v>311</v>
      </c>
      <c r="R436">
        <v>949</v>
      </c>
      <c r="S436">
        <v>80</v>
      </c>
      <c r="T436">
        <v>146</v>
      </c>
      <c r="U436">
        <v>25</v>
      </c>
      <c r="V436">
        <v>47</v>
      </c>
    </row>
    <row r="437" spans="1:22">
      <c r="A437">
        <v>2026</v>
      </c>
      <c r="B437" t="s">
        <v>313</v>
      </c>
      <c r="C437" t="s">
        <v>198</v>
      </c>
      <c r="D437" t="s">
        <v>202</v>
      </c>
      <c r="E437">
        <v>658</v>
      </c>
      <c r="F437">
        <v>2429</v>
      </c>
      <c r="G437">
        <v>150</v>
      </c>
      <c r="H437">
        <v>699</v>
      </c>
      <c r="I437">
        <v>124</v>
      </c>
      <c r="J437">
        <v>500</v>
      </c>
      <c r="K437">
        <v>79</v>
      </c>
      <c r="L437">
        <v>305</v>
      </c>
      <c r="M437">
        <v>65</v>
      </c>
      <c r="N437">
        <v>244</v>
      </c>
      <c r="O437">
        <v>47</v>
      </c>
      <c r="P437">
        <v>166</v>
      </c>
      <c r="Q437">
        <v>156</v>
      </c>
      <c r="R437">
        <v>439</v>
      </c>
      <c r="S437">
        <v>37</v>
      </c>
      <c r="T437">
        <v>76</v>
      </c>
      <c r="U437">
        <v>15</v>
      </c>
      <c r="V437">
        <v>28</v>
      </c>
    </row>
    <row r="438" spans="1:22">
      <c r="A438">
        <v>2026</v>
      </c>
      <c r="B438" t="s">
        <v>313</v>
      </c>
      <c r="C438" t="s">
        <v>198</v>
      </c>
      <c r="D438" t="s">
        <v>203</v>
      </c>
      <c r="E438">
        <v>911</v>
      </c>
      <c r="F438">
        <v>3256</v>
      </c>
      <c r="G438">
        <v>177</v>
      </c>
      <c r="H438">
        <v>752</v>
      </c>
      <c r="I438">
        <v>118</v>
      </c>
      <c r="J438">
        <v>472</v>
      </c>
      <c r="K438">
        <v>95</v>
      </c>
      <c r="L438">
        <v>359</v>
      </c>
      <c r="M438">
        <v>66</v>
      </c>
      <c r="N438">
        <v>233</v>
      </c>
      <c r="O438">
        <v>84</v>
      </c>
      <c r="P438">
        <v>306</v>
      </c>
      <c r="Q438">
        <v>307</v>
      </c>
      <c r="R438">
        <v>987</v>
      </c>
      <c r="S438">
        <v>64</v>
      </c>
      <c r="T438">
        <v>147</v>
      </c>
      <c r="U438">
        <v>25</v>
      </c>
      <c r="V438">
        <v>35</v>
      </c>
    </row>
    <row r="439" spans="1:22">
      <c r="A439">
        <v>2026</v>
      </c>
      <c r="B439" t="s">
        <v>313</v>
      </c>
      <c r="C439" t="s">
        <v>204</v>
      </c>
      <c r="D439" t="s">
        <v>205</v>
      </c>
      <c r="E439">
        <v>1209</v>
      </c>
      <c r="F439">
        <v>3932</v>
      </c>
      <c r="G439">
        <v>144</v>
      </c>
      <c r="H439">
        <v>550</v>
      </c>
      <c r="I439">
        <v>97</v>
      </c>
      <c r="J439">
        <v>369</v>
      </c>
      <c r="K439">
        <v>105</v>
      </c>
      <c r="L439">
        <v>396</v>
      </c>
      <c r="M439">
        <v>74</v>
      </c>
      <c r="N439">
        <v>252</v>
      </c>
      <c r="O439">
        <v>173</v>
      </c>
      <c r="P439">
        <v>557</v>
      </c>
      <c r="Q439">
        <v>517</v>
      </c>
      <c r="R439">
        <v>1646</v>
      </c>
      <c r="S439">
        <v>99</v>
      </c>
      <c r="T439">
        <v>162</v>
      </c>
      <c r="U439">
        <v>40</v>
      </c>
      <c r="V439">
        <v>76</v>
      </c>
    </row>
    <row r="440" spans="1:22">
      <c r="A440">
        <v>2026</v>
      </c>
      <c r="B440" t="s">
        <v>313</v>
      </c>
      <c r="C440" t="s">
        <v>204</v>
      </c>
      <c r="D440" t="s">
        <v>206</v>
      </c>
      <c r="E440">
        <v>967</v>
      </c>
      <c r="F440">
        <v>3266</v>
      </c>
      <c r="G440">
        <v>144</v>
      </c>
      <c r="H440">
        <v>545</v>
      </c>
      <c r="I440">
        <v>126</v>
      </c>
      <c r="J440">
        <v>478</v>
      </c>
      <c r="K440">
        <v>102</v>
      </c>
      <c r="L440">
        <v>392</v>
      </c>
      <c r="M440">
        <v>76</v>
      </c>
      <c r="N440">
        <v>278</v>
      </c>
      <c r="O440">
        <v>93</v>
      </c>
      <c r="P440">
        <v>307</v>
      </c>
      <c r="Q440">
        <v>357</v>
      </c>
      <c r="R440">
        <v>1158</v>
      </c>
      <c r="S440">
        <v>69</v>
      </c>
      <c r="T440">
        <v>108</v>
      </c>
      <c r="U440">
        <v>33</v>
      </c>
      <c r="V440">
        <v>49</v>
      </c>
    </row>
    <row r="441" spans="1:22">
      <c r="A441">
        <v>2026</v>
      </c>
      <c r="B441" t="s">
        <v>313</v>
      </c>
      <c r="C441" t="s">
        <v>204</v>
      </c>
      <c r="D441" t="s">
        <v>207</v>
      </c>
      <c r="E441">
        <v>1399</v>
      </c>
      <c r="F441">
        <v>3655</v>
      </c>
      <c r="G441">
        <v>129</v>
      </c>
      <c r="H441">
        <v>440</v>
      </c>
      <c r="I441">
        <v>109</v>
      </c>
      <c r="J441">
        <v>364</v>
      </c>
      <c r="K441">
        <v>162</v>
      </c>
      <c r="L441">
        <v>469</v>
      </c>
      <c r="M441">
        <v>121</v>
      </c>
      <c r="N441">
        <v>333</v>
      </c>
      <c r="O441">
        <v>122</v>
      </c>
      <c r="P441">
        <v>340</v>
      </c>
      <c r="Q441">
        <v>660</v>
      </c>
      <c r="R441">
        <v>1571</v>
      </c>
      <c r="S441">
        <v>96</v>
      </c>
      <c r="T441">
        <v>138</v>
      </c>
      <c r="U441">
        <v>54</v>
      </c>
      <c r="V441">
        <v>44</v>
      </c>
    </row>
    <row r="442" spans="1:22">
      <c r="A442">
        <v>2026</v>
      </c>
      <c r="B442" t="s">
        <v>313</v>
      </c>
      <c r="C442" t="s">
        <v>204</v>
      </c>
      <c r="D442" t="s">
        <v>208</v>
      </c>
      <c r="E442">
        <v>623</v>
      </c>
      <c r="F442">
        <v>2036</v>
      </c>
      <c r="G442">
        <v>64</v>
      </c>
      <c r="H442">
        <v>255</v>
      </c>
      <c r="I442">
        <v>60</v>
      </c>
      <c r="J442">
        <v>239</v>
      </c>
      <c r="K442">
        <v>30</v>
      </c>
      <c r="L442">
        <v>111</v>
      </c>
      <c r="M442">
        <v>17</v>
      </c>
      <c r="N442">
        <v>61</v>
      </c>
      <c r="O442">
        <v>68</v>
      </c>
      <c r="P442">
        <v>244</v>
      </c>
      <c r="Q442">
        <v>350</v>
      </c>
      <c r="R442">
        <v>1061</v>
      </c>
      <c r="S442">
        <v>34</v>
      </c>
      <c r="T442">
        <v>65</v>
      </c>
      <c r="U442">
        <v>15</v>
      </c>
      <c r="V442">
        <v>22</v>
      </c>
    </row>
    <row r="443" spans="1:22">
      <c r="A443">
        <v>2026</v>
      </c>
      <c r="B443" t="s">
        <v>313</v>
      </c>
      <c r="C443" t="s">
        <v>204</v>
      </c>
      <c r="D443" t="s">
        <v>209</v>
      </c>
      <c r="E443">
        <v>918</v>
      </c>
      <c r="F443">
        <v>2875</v>
      </c>
      <c r="G443">
        <v>58</v>
      </c>
      <c r="H443">
        <v>227</v>
      </c>
      <c r="I443">
        <v>49</v>
      </c>
      <c r="J443">
        <v>178</v>
      </c>
      <c r="K443">
        <v>47</v>
      </c>
      <c r="L443">
        <v>183</v>
      </c>
      <c r="M443">
        <v>32</v>
      </c>
      <c r="N443">
        <v>111</v>
      </c>
      <c r="O443">
        <v>75</v>
      </c>
      <c r="P443">
        <v>230</v>
      </c>
      <c r="Q443">
        <v>612</v>
      </c>
      <c r="R443">
        <v>1874</v>
      </c>
      <c r="S443">
        <v>45</v>
      </c>
      <c r="T443">
        <v>72</v>
      </c>
      <c r="U443">
        <v>23</v>
      </c>
      <c r="V443">
        <v>26</v>
      </c>
    </row>
    <row r="444" spans="1:22">
      <c r="A444">
        <v>2026</v>
      </c>
      <c r="B444" t="s">
        <v>313</v>
      </c>
      <c r="C444" t="s">
        <v>204</v>
      </c>
      <c r="D444" t="s">
        <v>210</v>
      </c>
      <c r="E444">
        <v>707</v>
      </c>
      <c r="F444">
        <v>2288</v>
      </c>
      <c r="G444">
        <v>38</v>
      </c>
      <c r="H444">
        <v>125</v>
      </c>
      <c r="I444">
        <v>38</v>
      </c>
      <c r="J444">
        <v>150</v>
      </c>
      <c r="K444">
        <v>50</v>
      </c>
      <c r="L444">
        <v>178</v>
      </c>
      <c r="M444">
        <v>40</v>
      </c>
      <c r="N444">
        <v>140</v>
      </c>
      <c r="O444">
        <v>61</v>
      </c>
      <c r="P444">
        <v>209</v>
      </c>
      <c r="Q444">
        <v>443</v>
      </c>
      <c r="R444">
        <v>1406</v>
      </c>
      <c r="S444">
        <v>37</v>
      </c>
      <c r="T444">
        <v>80</v>
      </c>
      <c r="U444">
        <v>22</v>
      </c>
      <c r="V444">
        <v>18</v>
      </c>
    </row>
    <row r="445" spans="1:22">
      <c r="A445">
        <v>2026</v>
      </c>
      <c r="B445" t="s">
        <v>313</v>
      </c>
      <c r="C445" t="s">
        <v>204</v>
      </c>
      <c r="D445" t="s">
        <v>211</v>
      </c>
      <c r="E445">
        <v>518</v>
      </c>
      <c r="F445">
        <v>1798</v>
      </c>
      <c r="G445">
        <v>61</v>
      </c>
      <c r="H445">
        <v>245</v>
      </c>
      <c r="I445">
        <v>57</v>
      </c>
      <c r="J445">
        <v>239</v>
      </c>
      <c r="K445">
        <v>43</v>
      </c>
      <c r="L445">
        <v>172</v>
      </c>
      <c r="M445">
        <v>42</v>
      </c>
      <c r="N445">
        <v>137</v>
      </c>
      <c r="O445">
        <v>84</v>
      </c>
      <c r="P445">
        <v>273</v>
      </c>
      <c r="Q445">
        <v>200</v>
      </c>
      <c r="R445">
        <v>665</v>
      </c>
      <c r="S445">
        <v>31</v>
      </c>
      <c r="T445">
        <v>67</v>
      </c>
      <c r="U445">
        <v>10</v>
      </c>
      <c r="V445">
        <v>16</v>
      </c>
    </row>
    <row r="446" spans="1:22">
      <c r="A446">
        <v>2026</v>
      </c>
      <c r="B446" t="s">
        <v>313</v>
      </c>
      <c r="C446" t="s">
        <v>10</v>
      </c>
      <c r="D446" t="s">
        <v>212</v>
      </c>
      <c r="E446">
        <v>995</v>
      </c>
      <c r="F446">
        <v>3359</v>
      </c>
      <c r="G446">
        <v>79</v>
      </c>
      <c r="H446">
        <v>351</v>
      </c>
      <c r="I446">
        <v>93</v>
      </c>
      <c r="J446">
        <v>378</v>
      </c>
      <c r="K446">
        <v>89</v>
      </c>
      <c r="L446">
        <v>350</v>
      </c>
      <c r="M446">
        <v>87</v>
      </c>
      <c r="N446">
        <v>320</v>
      </c>
      <c r="O446">
        <v>141</v>
      </c>
      <c r="P446">
        <v>495</v>
      </c>
      <c r="Q446">
        <v>452</v>
      </c>
      <c r="R446">
        <v>1382</v>
      </c>
      <c r="S446">
        <v>54</v>
      </c>
      <c r="T446">
        <v>83</v>
      </c>
      <c r="U446">
        <v>19</v>
      </c>
      <c r="V446">
        <v>30</v>
      </c>
    </row>
    <row r="447" spans="1:22">
      <c r="A447">
        <v>2026</v>
      </c>
      <c r="B447" t="s">
        <v>313</v>
      </c>
      <c r="C447" t="s">
        <v>10</v>
      </c>
      <c r="D447" t="s">
        <v>213</v>
      </c>
      <c r="E447">
        <v>3127</v>
      </c>
      <c r="F447">
        <v>11109</v>
      </c>
      <c r="G447">
        <v>366</v>
      </c>
      <c r="H447">
        <v>1549</v>
      </c>
      <c r="I447">
        <v>300</v>
      </c>
      <c r="J447">
        <v>1225</v>
      </c>
      <c r="K447">
        <v>322</v>
      </c>
      <c r="L447">
        <v>1240</v>
      </c>
      <c r="M447">
        <v>278</v>
      </c>
      <c r="N447">
        <v>972</v>
      </c>
      <c r="O447">
        <v>324</v>
      </c>
      <c r="P447">
        <v>1194</v>
      </c>
      <c r="Q447">
        <v>1242</v>
      </c>
      <c r="R447">
        <v>4211</v>
      </c>
      <c r="S447">
        <v>295</v>
      </c>
      <c r="T447">
        <v>718</v>
      </c>
      <c r="U447">
        <v>67</v>
      </c>
      <c r="V447">
        <v>92</v>
      </c>
    </row>
    <row r="448" spans="1:22">
      <c r="A448">
        <v>2026</v>
      </c>
      <c r="B448" t="s">
        <v>313</v>
      </c>
      <c r="C448" t="s">
        <v>10</v>
      </c>
      <c r="D448" t="s">
        <v>214</v>
      </c>
      <c r="E448">
        <v>1117</v>
      </c>
      <c r="F448">
        <v>3730</v>
      </c>
      <c r="G448">
        <v>142</v>
      </c>
      <c r="H448">
        <v>555</v>
      </c>
      <c r="I448">
        <v>110</v>
      </c>
      <c r="J448">
        <v>467</v>
      </c>
      <c r="K448">
        <v>96</v>
      </c>
      <c r="L448">
        <v>356</v>
      </c>
      <c r="M448">
        <v>91</v>
      </c>
      <c r="N448">
        <v>304</v>
      </c>
      <c r="O448">
        <v>123</v>
      </c>
      <c r="P448">
        <v>358</v>
      </c>
      <c r="Q448">
        <v>498</v>
      </c>
      <c r="R448">
        <v>1580</v>
      </c>
      <c r="S448">
        <v>57</v>
      </c>
      <c r="T448">
        <v>110</v>
      </c>
      <c r="U448">
        <v>19</v>
      </c>
      <c r="V448">
        <v>36</v>
      </c>
    </row>
    <row r="449" spans="1:22">
      <c r="A449">
        <v>2026</v>
      </c>
      <c r="B449" t="s">
        <v>313</v>
      </c>
      <c r="C449" t="s">
        <v>10</v>
      </c>
      <c r="D449" t="s">
        <v>215</v>
      </c>
      <c r="E449">
        <v>1205</v>
      </c>
      <c r="F449">
        <v>4158</v>
      </c>
      <c r="G449">
        <v>124</v>
      </c>
      <c r="H449">
        <v>481</v>
      </c>
      <c r="I449">
        <v>102</v>
      </c>
      <c r="J449">
        <v>413</v>
      </c>
      <c r="K449">
        <v>126</v>
      </c>
      <c r="L449">
        <v>482</v>
      </c>
      <c r="M449">
        <v>132</v>
      </c>
      <c r="N449">
        <v>455</v>
      </c>
      <c r="O449">
        <v>90</v>
      </c>
      <c r="P449">
        <v>295</v>
      </c>
      <c r="Q449">
        <v>546</v>
      </c>
      <c r="R449">
        <v>1876</v>
      </c>
      <c r="S449">
        <v>85</v>
      </c>
      <c r="T449">
        <v>156</v>
      </c>
      <c r="U449">
        <v>31</v>
      </c>
      <c r="V449">
        <v>33</v>
      </c>
    </row>
    <row r="450" spans="1:22">
      <c r="A450">
        <v>2026</v>
      </c>
      <c r="B450" t="s">
        <v>313</v>
      </c>
      <c r="C450" t="s">
        <v>10</v>
      </c>
      <c r="D450" t="s">
        <v>216</v>
      </c>
      <c r="E450">
        <v>1120</v>
      </c>
      <c r="F450">
        <v>3629</v>
      </c>
      <c r="G450">
        <v>70</v>
      </c>
      <c r="H450">
        <v>270</v>
      </c>
      <c r="I450">
        <v>129</v>
      </c>
      <c r="J450">
        <v>452</v>
      </c>
      <c r="K450">
        <v>94</v>
      </c>
      <c r="L450">
        <v>352</v>
      </c>
      <c r="M450">
        <v>85</v>
      </c>
      <c r="N450">
        <v>276</v>
      </c>
      <c r="O450">
        <v>108</v>
      </c>
      <c r="P450">
        <v>352</v>
      </c>
      <c r="Q450">
        <v>598</v>
      </c>
      <c r="R450">
        <v>1858</v>
      </c>
      <c r="S450">
        <v>36</v>
      </c>
      <c r="T450">
        <v>69</v>
      </c>
      <c r="U450">
        <v>17</v>
      </c>
      <c r="V450">
        <v>33</v>
      </c>
    </row>
    <row r="451" spans="1:22">
      <c r="A451">
        <v>2026</v>
      </c>
      <c r="B451" t="s">
        <v>313</v>
      </c>
      <c r="C451" t="s">
        <v>10</v>
      </c>
      <c r="D451" t="s">
        <v>217</v>
      </c>
      <c r="E451">
        <v>1057</v>
      </c>
      <c r="F451">
        <v>3470</v>
      </c>
      <c r="G451">
        <v>66</v>
      </c>
      <c r="H451">
        <v>218</v>
      </c>
      <c r="I451">
        <v>97</v>
      </c>
      <c r="J451">
        <v>371</v>
      </c>
      <c r="K451">
        <v>128</v>
      </c>
      <c r="L451">
        <v>469</v>
      </c>
      <c r="M451">
        <v>141</v>
      </c>
      <c r="N451">
        <v>453</v>
      </c>
      <c r="O451">
        <v>95</v>
      </c>
      <c r="P451">
        <v>343</v>
      </c>
      <c r="Q451">
        <v>482</v>
      </c>
      <c r="R451">
        <v>1521</v>
      </c>
      <c r="S451">
        <v>48</v>
      </c>
      <c r="T451">
        <v>95</v>
      </c>
      <c r="U451">
        <v>28</v>
      </c>
      <c r="V451">
        <v>37</v>
      </c>
    </row>
    <row r="452" spans="1:22">
      <c r="A452">
        <v>2026</v>
      </c>
      <c r="B452" t="s">
        <v>313</v>
      </c>
      <c r="C452" t="s">
        <v>10</v>
      </c>
      <c r="D452" t="s">
        <v>218</v>
      </c>
      <c r="E452">
        <v>1206</v>
      </c>
      <c r="F452">
        <v>3932</v>
      </c>
      <c r="G452">
        <v>60</v>
      </c>
      <c r="H452">
        <v>237</v>
      </c>
      <c r="I452">
        <v>94</v>
      </c>
      <c r="J452">
        <v>380</v>
      </c>
      <c r="K452">
        <v>109</v>
      </c>
      <c r="L452">
        <v>407</v>
      </c>
      <c r="M452">
        <v>94</v>
      </c>
      <c r="N452">
        <v>320</v>
      </c>
      <c r="O452">
        <v>170</v>
      </c>
      <c r="P452">
        <v>575</v>
      </c>
      <c r="Q452">
        <v>610</v>
      </c>
      <c r="R452">
        <v>1871</v>
      </c>
      <c r="S452">
        <v>69</v>
      </c>
      <c r="T452">
        <v>142</v>
      </c>
      <c r="U452">
        <v>26</v>
      </c>
      <c r="V452">
        <v>39</v>
      </c>
    </row>
    <row r="453" spans="1:22">
      <c r="A453">
        <v>2026</v>
      </c>
      <c r="B453" t="s">
        <v>313</v>
      </c>
      <c r="C453" t="s">
        <v>10</v>
      </c>
      <c r="D453" t="s">
        <v>219</v>
      </c>
      <c r="E453">
        <v>752</v>
      </c>
      <c r="F453">
        <v>2425</v>
      </c>
      <c r="G453">
        <v>76</v>
      </c>
      <c r="H453">
        <v>291</v>
      </c>
      <c r="I453">
        <v>84</v>
      </c>
      <c r="J453">
        <v>291</v>
      </c>
      <c r="K453">
        <v>66</v>
      </c>
      <c r="L453">
        <v>227</v>
      </c>
      <c r="M453">
        <v>73</v>
      </c>
      <c r="N453">
        <v>228</v>
      </c>
      <c r="O453">
        <v>83</v>
      </c>
      <c r="P453">
        <v>278</v>
      </c>
      <c r="Q453">
        <v>323</v>
      </c>
      <c r="R453">
        <v>1015</v>
      </c>
      <c r="S453">
        <v>47</v>
      </c>
      <c r="T453">
        <v>95</v>
      </c>
      <c r="U453">
        <v>14</v>
      </c>
      <c r="V453">
        <v>21</v>
      </c>
    </row>
    <row r="454" spans="1:22">
      <c r="A454">
        <v>2026</v>
      </c>
      <c r="B454" t="s">
        <v>313</v>
      </c>
      <c r="C454" t="s">
        <v>10</v>
      </c>
      <c r="D454" t="s">
        <v>220</v>
      </c>
      <c r="E454">
        <v>610</v>
      </c>
      <c r="F454">
        <v>2074</v>
      </c>
      <c r="G454">
        <v>67</v>
      </c>
      <c r="H454">
        <v>250</v>
      </c>
      <c r="I454">
        <v>48</v>
      </c>
      <c r="J454">
        <v>215</v>
      </c>
      <c r="K454">
        <v>63</v>
      </c>
      <c r="L454">
        <v>232</v>
      </c>
      <c r="M454">
        <v>60</v>
      </c>
      <c r="N454">
        <v>237</v>
      </c>
      <c r="O454">
        <v>75</v>
      </c>
      <c r="P454">
        <v>248</v>
      </c>
      <c r="Q454">
        <v>263</v>
      </c>
      <c r="R454">
        <v>829</v>
      </c>
      <c r="S454">
        <v>34</v>
      </c>
      <c r="T454">
        <v>63</v>
      </c>
      <c r="U454">
        <v>23</v>
      </c>
      <c r="V454">
        <v>28</v>
      </c>
    </row>
    <row r="455" spans="1:22">
      <c r="A455">
        <v>2026</v>
      </c>
      <c r="B455" t="s">
        <v>313</v>
      </c>
      <c r="C455" t="s">
        <v>221</v>
      </c>
      <c r="D455" t="s">
        <v>222</v>
      </c>
      <c r="E455">
        <v>633</v>
      </c>
      <c r="F455">
        <v>2140</v>
      </c>
      <c r="G455">
        <v>63</v>
      </c>
      <c r="H455">
        <v>263</v>
      </c>
      <c r="I455">
        <v>74</v>
      </c>
      <c r="J455">
        <v>291</v>
      </c>
      <c r="K455">
        <v>50</v>
      </c>
      <c r="L455">
        <v>186</v>
      </c>
      <c r="M455">
        <v>60</v>
      </c>
      <c r="N455">
        <v>214</v>
      </c>
      <c r="O455">
        <v>83</v>
      </c>
      <c r="P455">
        <v>309</v>
      </c>
      <c r="Q455">
        <v>250</v>
      </c>
      <c r="R455">
        <v>775</v>
      </c>
      <c r="S455">
        <v>53</v>
      </c>
      <c r="T455">
        <v>102</v>
      </c>
      <c r="U455">
        <v>15</v>
      </c>
      <c r="V455">
        <v>25</v>
      </c>
    </row>
    <row r="456" spans="1:22">
      <c r="A456">
        <v>2026</v>
      </c>
      <c r="B456" t="s">
        <v>313</v>
      </c>
      <c r="C456" t="s">
        <v>221</v>
      </c>
      <c r="D456" t="s">
        <v>223</v>
      </c>
      <c r="E456">
        <v>1665</v>
      </c>
      <c r="F456">
        <v>5708</v>
      </c>
      <c r="G456">
        <v>131</v>
      </c>
      <c r="H456">
        <v>518</v>
      </c>
      <c r="I456">
        <v>86</v>
      </c>
      <c r="J456">
        <v>351</v>
      </c>
      <c r="K456">
        <v>70</v>
      </c>
      <c r="L456">
        <v>268</v>
      </c>
      <c r="M456">
        <v>83</v>
      </c>
      <c r="N456">
        <v>286</v>
      </c>
      <c r="O456">
        <v>259</v>
      </c>
      <c r="P456">
        <v>940</v>
      </c>
      <c r="Q456">
        <v>775</v>
      </c>
      <c r="R456">
        <v>2615</v>
      </c>
      <c r="S456">
        <v>261</v>
      </c>
      <c r="T456">
        <v>730</v>
      </c>
      <c r="U456">
        <v>38</v>
      </c>
      <c r="V456">
        <v>44</v>
      </c>
    </row>
    <row r="457" spans="1:22">
      <c r="A457">
        <v>2026</v>
      </c>
      <c r="B457" t="s">
        <v>313</v>
      </c>
      <c r="C457" t="s">
        <v>221</v>
      </c>
      <c r="D457" t="s">
        <v>224</v>
      </c>
      <c r="E457">
        <v>2122</v>
      </c>
      <c r="F457">
        <v>6898</v>
      </c>
      <c r="G457">
        <v>52</v>
      </c>
      <c r="H457">
        <v>190</v>
      </c>
      <c r="I457">
        <v>57</v>
      </c>
      <c r="J457">
        <v>215</v>
      </c>
      <c r="K457">
        <v>62</v>
      </c>
      <c r="L457">
        <v>244</v>
      </c>
      <c r="M457">
        <v>66</v>
      </c>
      <c r="N457">
        <v>277</v>
      </c>
      <c r="O457">
        <v>229</v>
      </c>
      <c r="P457">
        <v>826</v>
      </c>
      <c r="Q457">
        <v>1492</v>
      </c>
      <c r="R457">
        <v>4734</v>
      </c>
      <c r="S457">
        <v>164</v>
      </c>
      <c r="T457">
        <v>412</v>
      </c>
      <c r="U457">
        <v>49</v>
      </c>
      <c r="V457">
        <v>76</v>
      </c>
    </row>
    <row r="458" spans="1:22">
      <c r="A458">
        <v>2026</v>
      </c>
      <c r="B458" t="s">
        <v>313</v>
      </c>
      <c r="C458" t="s">
        <v>221</v>
      </c>
      <c r="D458" t="s">
        <v>225</v>
      </c>
      <c r="E458">
        <v>1316</v>
      </c>
      <c r="F458">
        <v>4083</v>
      </c>
      <c r="G458">
        <v>58</v>
      </c>
      <c r="H458">
        <v>201</v>
      </c>
      <c r="I458">
        <v>56</v>
      </c>
      <c r="J458">
        <v>216</v>
      </c>
      <c r="K458">
        <v>85</v>
      </c>
      <c r="L458">
        <v>324</v>
      </c>
      <c r="M458">
        <v>85</v>
      </c>
      <c r="N458">
        <v>289</v>
      </c>
      <c r="O458">
        <v>90</v>
      </c>
      <c r="P458">
        <v>307</v>
      </c>
      <c r="Q458">
        <v>867</v>
      </c>
      <c r="R458">
        <v>2611</v>
      </c>
      <c r="S458">
        <v>75</v>
      </c>
      <c r="T458">
        <v>135</v>
      </c>
      <c r="U458">
        <v>39</v>
      </c>
      <c r="V458">
        <v>46</v>
      </c>
    </row>
    <row r="459" spans="1:22">
      <c r="A459">
        <v>2026</v>
      </c>
      <c r="B459" t="s">
        <v>313</v>
      </c>
      <c r="C459" t="s">
        <v>221</v>
      </c>
      <c r="D459" t="s">
        <v>226</v>
      </c>
      <c r="E459">
        <v>742</v>
      </c>
      <c r="F459">
        <v>2548</v>
      </c>
      <c r="G459">
        <v>17</v>
      </c>
      <c r="H459">
        <v>69</v>
      </c>
      <c r="I459">
        <v>30</v>
      </c>
      <c r="J459">
        <v>113</v>
      </c>
      <c r="K459">
        <v>49</v>
      </c>
      <c r="L459">
        <v>182</v>
      </c>
      <c r="M459">
        <v>48</v>
      </c>
      <c r="N459">
        <v>156</v>
      </c>
      <c r="O459">
        <v>91</v>
      </c>
      <c r="P459">
        <v>313</v>
      </c>
      <c r="Q459">
        <v>413</v>
      </c>
      <c r="R459">
        <v>1433</v>
      </c>
      <c r="S459">
        <v>94</v>
      </c>
      <c r="T459">
        <v>282</v>
      </c>
      <c r="U459">
        <v>19</v>
      </c>
      <c r="V459">
        <v>26</v>
      </c>
    </row>
    <row r="460" spans="1:22">
      <c r="A460">
        <v>2026</v>
      </c>
      <c r="B460" t="s">
        <v>313</v>
      </c>
      <c r="C460" t="s">
        <v>227</v>
      </c>
      <c r="D460" t="s">
        <v>228</v>
      </c>
      <c r="E460">
        <v>1658</v>
      </c>
      <c r="F460">
        <v>5340</v>
      </c>
      <c r="G460">
        <v>92</v>
      </c>
      <c r="H460">
        <v>313</v>
      </c>
      <c r="I460">
        <v>108</v>
      </c>
      <c r="J460">
        <v>380</v>
      </c>
      <c r="K460">
        <v>131</v>
      </c>
      <c r="L460">
        <v>507</v>
      </c>
      <c r="M460">
        <v>141</v>
      </c>
      <c r="N460">
        <v>517</v>
      </c>
      <c r="O460">
        <v>162</v>
      </c>
      <c r="P460">
        <v>526</v>
      </c>
      <c r="Q460">
        <v>914</v>
      </c>
      <c r="R460">
        <v>2871</v>
      </c>
      <c r="S460">
        <v>110</v>
      </c>
      <c r="T460">
        <v>226</v>
      </c>
      <c r="U460">
        <v>57</v>
      </c>
      <c r="V460">
        <v>84</v>
      </c>
    </row>
    <row r="461" spans="1:22">
      <c r="A461">
        <v>2026</v>
      </c>
      <c r="B461" t="s">
        <v>313</v>
      </c>
      <c r="C461" t="s">
        <v>227</v>
      </c>
      <c r="D461" t="s">
        <v>229</v>
      </c>
      <c r="E461">
        <v>1040</v>
      </c>
      <c r="F461">
        <v>3380</v>
      </c>
      <c r="G461">
        <v>76</v>
      </c>
      <c r="H461">
        <v>293</v>
      </c>
      <c r="I461">
        <v>84</v>
      </c>
      <c r="J461">
        <v>331</v>
      </c>
      <c r="K461">
        <v>82</v>
      </c>
      <c r="L461">
        <v>306</v>
      </c>
      <c r="M461">
        <v>93</v>
      </c>
      <c r="N461">
        <v>338</v>
      </c>
      <c r="O461">
        <v>91</v>
      </c>
      <c r="P461">
        <v>304</v>
      </c>
      <c r="Q461">
        <v>551</v>
      </c>
      <c r="R461">
        <v>1705</v>
      </c>
      <c r="S461">
        <v>63</v>
      </c>
      <c r="T461">
        <v>103</v>
      </c>
      <c r="U461">
        <v>32</v>
      </c>
      <c r="V461">
        <v>57</v>
      </c>
    </row>
    <row r="462" spans="1:22">
      <c r="A462">
        <v>2026</v>
      </c>
      <c r="B462" t="s">
        <v>313</v>
      </c>
      <c r="C462" t="s">
        <v>227</v>
      </c>
      <c r="D462" t="s">
        <v>14</v>
      </c>
      <c r="E462">
        <v>1260</v>
      </c>
      <c r="F462">
        <v>4659</v>
      </c>
      <c r="G462">
        <v>60</v>
      </c>
      <c r="H462">
        <v>216</v>
      </c>
      <c r="I462">
        <v>43</v>
      </c>
      <c r="J462">
        <v>168</v>
      </c>
      <c r="K462">
        <v>60</v>
      </c>
      <c r="L462">
        <v>234</v>
      </c>
      <c r="M462">
        <v>75</v>
      </c>
      <c r="N462">
        <v>292</v>
      </c>
      <c r="O462">
        <v>85</v>
      </c>
      <c r="P462">
        <v>346</v>
      </c>
      <c r="Q462">
        <v>842</v>
      </c>
      <c r="R462">
        <v>3177</v>
      </c>
      <c r="S462">
        <v>95</v>
      </c>
      <c r="T462">
        <v>226</v>
      </c>
      <c r="U462">
        <v>29</v>
      </c>
      <c r="V462">
        <v>40</v>
      </c>
    </row>
    <row r="463" spans="1:22">
      <c r="A463">
        <v>2026</v>
      </c>
      <c r="B463" t="s">
        <v>313</v>
      </c>
      <c r="C463" t="s">
        <v>227</v>
      </c>
      <c r="D463" t="s">
        <v>230</v>
      </c>
      <c r="E463">
        <v>1690</v>
      </c>
      <c r="F463">
        <v>5444</v>
      </c>
      <c r="G463">
        <v>131</v>
      </c>
      <c r="H463">
        <v>464</v>
      </c>
      <c r="I463">
        <v>132</v>
      </c>
      <c r="J463">
        <v>480</v>
      </c>
      <c r="K463">
        <v>163</v>
      </c>
      <c r="L463">
        <v>628</v>
      </c>
      <c r="M463">
        <v>185</v>
      </c>
      <c r="N463">
        <v>627</v>
      </c>
      <c r="O463">
        <v>206</v>
      </c>
      <c r="P463">
        <v>688</v>
      </c>
      <c r="Q463">
        <v>757</v>
      </c>
      <c r="R463">
        <v>2356</v>
      </c>
      <c r="S463">
        <v>116</v>
      </c>
      <c r="T463">
        <v>201</v>
      </c>
      <c r="U463">
        <v>53</v>
      </c>
      <c r="V463">
        <v>67</v>
      </c>
    </row>
    <row r="464" spans="1:22">
      <c r="A464">
        <v>2026</v>
      </c>
      <c r="B464" t="s">
        <v>313</v>
      </c>
      <c r="C464" t="s">
        <v>227</v>
      </c>
      <c r="D464" t="s">
        <v>145</v>
      </c>
      <c r="E464">
        <v>364</v>
      </c>
      <c r="F464">
        <v>1207</v>
      </c>
      <c r="G464">
        <v>21</v>
      </c>
      <c r="H464">
        <v>89</v>
      </c>
      <c r="I464">
        <v>35</v>
      </c>
      <c r="J464">
        <v>145</v>
      </c>
      <c r="K464">
        <v>30</v>
      </c>
      <c r="L464">
        <v>117</v>
      </c>
      <c r="M464">
        <v>22</v>
      </c>
      <c r="N464">
        <v>76</v>
      </c>
      <c r="O464">
        <v>47</v>
      </c>
      <c r="P464">
        <v>154</v>
      </c>
      <c r="Q464">
        <v>185</v>
      </c>
      <c r="R464">
        <v>574</v>
      </c>
      <c r="S464">
        <v>24</v>
      </c>
      <c r="T464">
        <v>52</v>
      </c>
      <c r="U464">
        <v>7</v>
      </c>
      <c r="V464">
        <v>14</v>
      </c>
    </row>
    <row r="465" spans="1:22">
      <c r="A465">
        <v>2026</v>
      </c>
      <c r="B465" t="s">
        <v>313</v>
      </c>
      <c r="C465" t="s">
        <v>227</v>
      </c>
      <c r="D465" t="s">
        <v>231</v>
      </c>
      <c r="E465">
        <v>322</v>
      </c>
      <c r="F465">
        <v>980</v>
      </c>
      <c r="G465">
        <v>12</v>
      </c>
      <c r="H465">
        <v>38</v>
      </c>
      <c r="I465">
        <v>14</v>
      </c>
      <c r="J465">
        <v>50</v>
      </c>
      <c r="K465">
        <v>28</v>
      </c>
      <c r="L465">
        <v>102</v>
      </c>
      <c r="M465">
        <v>21</v>
      </c>
      <c r="N465">
        <v>75</v>
      </c>
      <c r="O465">
        <v>32</v>
      </c>
      <c r="P465">
        <v>104</v>
      </c>
      <c r="Q465">
        <v>188</v>
      </c>
      <c r="R465">
        <v>526</v>
      </c>
      <c r="S465">
        <v>27</v>
      </c>
      <c r="T465">
        <v>85</v>
      </c>
      <c r="U465">
        <v>7</v>
      </c>
      <c r="V465">
        <v>13</v>
      </c>
    </row>
    <row r="466" spans="1:22">
      <c r="A466">
        <v>2026</v>
      </c>
      <c r="B466" t="s">
        <v>313</v>
      </c>
      <c r="C466" t="s">
        <v>227</v>
      </c>
      <c r="D466" t="s">
        <v>232</v>
      </c>
      <c r="E466">
        <v>455</v>
      </c>
      <c r="F466">
        <v>1504</v>
      </c>
      <c r="G466">
        <v>24</v>
      </c>
      <c r="H466">
        <v>107</v>
      </c>
      <c r="I466">
        <v>35</v>
      </c>
      <c r="J466">
        <v>134</v>
      </c>
      <c r="K466">
        <v>46</v>
      </c>
      <c r="L466">
        <v>170</v>
      </c>
      <c r="M466">
        <v>30</v>
      </c>
      <c r="N466">
        <v>114</v>
      </c>
      <c r="O466">
        <v>58</v>
      </c>
      <c r="P466">
        <v>178</v>
      </c>
      <c r="Q466">
        <v>239</v>
      </c>
      <c r="R466">
        <v>757</v>
      </c>
      <c r="S466">
        <v>23</v>
      </c>
      <c r="T466">
        <v>44</v>
      </c>
      <c r="U466">
        <v>9</v>
      </c>
      <c r="V466">
        <v>19</v>
      </c>
    </row>
    <row r="467" spans="1:22">
      <c r="A467">
        <v>2026</v>
      </c>
      <c r="B467" t="s">
        <v>313</v>
      </c>
      <c r="C467" t="s">
        <v>227</v>
      </c>
      <c r="D467" t="s">
        <v>233</v>
      </c>
      <c r="E467">
        <v>691</v>
      </c>
      <c r="F467">
        <v>2138</v>
      </c>
      <c r="G467">
        <v>32</v>
      </c>
      <c r="H467">
        <v>87</v>
      </c>
      <c r="I467">
        <v>49</v>
      </c>
      <c r="J467">
        <v>155</v>
      </c>
      <c r="K467">
        <v>71</v>
      </c>
      <c r="L467">
        <v>267</v>
      </c>
      <c r="M467">
        <v>43</v>
      </c>
      <c r="N467">
        <v>142</v>
      </c>
      <c r="O467">
        <v>69</v>
      </c>
      <c r="P467">
        <v>209</v>
      </c>
      <c r="Q467">
        <v>398</v>
      </c>
      <c r="R467">
        <v>1233</v>
      </c>
      <c r="S467">
        <v>29</v>
      </c>
      <c r="T467">
        <v>45</v>
      </c>
      <c r="U467">
        <v>15</v>
      </c>
      <c r="V467">
        <v>32</v>
      </c>
    </row>
    <row r="468" spans="1:22">
      <c r="A468">
        <v>2026</v>
      </c>
      <c r="B468" t="s">
        <v>313</v>
      </c>
      <c r="C468" t="s">
        <v>227</v>
      </c>
      <c r="D468" t="s">
        <v>234</v>
      </c>
      <c r="E468">
        <v>531</v>
      </c>
      <c r="F468">
        <v>1887</v>
      </c>
      <c r="G468">
        <v>22</v>
      </c>
      <c r="H468">
        <v>103</v>
      </c>
      <c r="I468">
        <v>28</v>
      </c>
      <c r="J468">
        <v>110</v>
      </c>
      <c r="K468">
        <v>21</v>
      </c>
      <c r="L468">
        <v>91</v>
      </c>
      <c r="M468">
        <v>18</v>
      </c>
      <c r="N468">
        <v>81</v>
      </c>
      <c r="O468">
        <v>66</v>
      </c>
      <c r="P468">
        <v>223</v>
      </c>
      <c r="Q468">
        <v>343</v>
      </c>
      <c r="R468">
        <v>1195</v>
      </c>
      <c r="S468">
        <v>33</v>
      </c>
      <c r="T468">
        <v>84</v>
      </c>
      <c r="U468">
        <v>9</v>
      </c>
      <c r="V468">
        <v>20</v>
      </c>
    </row>
    <row r="469" spans="1:22">
      <c r="A469">
        <v>2026</v>
      </c>
      <c r="B469" t="s">
        <v>313</v>
      </c>
      <c r="C469" t="s">
        <v>235</v>
      </c>
      <c r="D469" t="s">
        <v>236</v>
      </c>
      <c r="E469">
        <v>1098</v>
      </c>
      <c r="F469">
        <v>3367</v>
      </c>
      <c r="G469">
        <v>122</v>
      </c>
      <c r="H469">
        <v>452</v>
      </c>
      <c r="I469">
        <v>112</v>
      </c>
      <c r="J469">
        <v>427</v>
      </c>
      <c r="K469">
        <v>101</v>
      </c>
      <c r="L469">
        <v>354</v>
      </c>
      <c r="M469">
        <v>67</v>
      </c>
      <c r="N469">
        <v>194</v>
      </c>
      <c r="O469">
        <v>141</v>
      </c>
      <c r="P469">
        <v>441</v>
      </c>
      <c r="Q469">
        <v>481</v>
      </c>
      <c r="R469">
        <v>1367</v>
      </c>
      <c r="S469">
        <v>74</v>
      </c>
      <c r="T469">
        <v>132</v>
      </c>
      <c r="U469">
        <v>62</v>
      </c>
      <c r="V469">
        <v>46</v>
      </c>
    </row>
    <row r="470" spans="1:22">
      <c r="A470">
        <v>2026</v>
      </c>
      <c r="B470" t="s">
        <v>313</v>
      </c>
      <c r="C470" t="s">
        <v>235</v>
      </c>
      <c r="D470" t="s">
        <v>237</v>
      </c>
      <c r="E470">
        <v>941</v>
      </c>
      <c r="F470">
        <v>3261</v>
      </c>
      <c r="G470">
        <v>87</v>
      </c>
      <c r="H470">
        <v>372</v>
      </c>
      <c r="I470">
        <v>125</v>
      </c>
      <c r="J470">
        <v>471</v>
      </c>
      <c r="K470">
        <v>99</v>
      </c>
      <c r="L470">
        <v>402</v>
      </c>
      <c r="M470">
        <v>108</v>
      </c>
      <c r="N470">
        <v>385</v>
      </c>
      <c r="O470">
        <v>105</v>
      </c>
      <c r="P470">
        <v>340</v>
      </c>
      <c r="Q470">
        <v>362</v>
      </c>
      <c r="R470">
        <v>1185</v>
      </c>
      <c r="S470">
        <v>55</v>
      </c>
      <c r="T470">
        <v>106</v>
      </c>
      <c r="U470">
        <v>25</v>
      </c>
      <c r="V470">
        <v>54</v>
      </c>
    </row>
    <row r="471" spans="1:22">
      <c r="A471">
        <v>2026</v>
      </c>
      <c r="B471" t="s">
        <v>313</v>
      </c>
      <c r="C471" t="s">
        <v>235</v>
      </c>
      <c r="D471" t="s">
        <v>238</v>
      </c>
      <c r="E471">
        <v>559</v>
      </c>
      <c r="F471">
        <v>1802</v>
      </c>
      <c r="G471">
        <v>48</v>
      </c>
      <c r="H471">
        <v>214</v>
      </c>
      <c r="I471">
        <v>51</v>
      </c>
      <c r="J471">
        <v>211</v>
      </c>
      <c r="K471">
        <v>69</v>
      </c>
      <c r="L471">
        <v>228</v>
      </c>
      <c r="M471">
        <v>52</v>
      </c>
      <c r="N471">
        <v>155</v>
      </c>
      <c r="O471">
        <v>60</v>
      </c>
      <c r="P471">
        <v>199</v>
      </c>
      <c r="Q471">
        <v>246</v>
      </c>
      <c r="R471">
        <v>736</v>
      </c>
      <c r="S471">
        <v>33</v>
      </c>
      <c r="T471">
        <v>59</v>
      </c>
      <c r="U471">
        <v>22</v>
      </c>
      <c r="V471">
        <v>29</v>
      </c>
    </row>
    <row r="472" spans="1:22">
      <c r="A472">
        <v>2026</v>
      </c>
      <c r="B472" t="s">
        <v>313</v>
      </c>
      <c r="C472" t="s">
        <v>235</v>
      </c>
      <c r="D472" t="s">
        <v>239</v>
      </c>
      <c r="E472">
        <v>244</v>
      </c>
      <c r="F472">
        <v>734</v>
      </c>
      <c r="G472">
        <v>14</v>
      </c>
      <c r="H472">
        <v>50</v>
      </c>
      <c r="I472">
        <v>24</v>
      </c>
      <c r="J472">
        <v>75</v>
      </c>
      <c r="K472">
        <v>35</v>
      </c>
      <c r="L472">
        <v>122</v>
      </c>
      <c r="M472">
        <v>21</v>
      </c>
      <c r="N472">
        <v>73</v>
      </c>
      <c r="O472">
        <v>23</v>
      </c>
      <c r="P472">
        <v>72</v>
      </c>
      <c r="Q472">
        <v>106</v>
      </c>
      <c r="R472">
        <v>305</v>
      </c>
      <c r="S472">
        <v>21</v>
      </c>
      <c r="T472">
        <v>37</v>
      </c>
      <c r="U472">
        <v>9</v>
      </c>
      <c r="V472">
        <v>9</v>
      </c>
    </row>
    <row r="473" spans="1:22">
      <c r="A473">
        <v>2026</v>
      </c>
      <c r="B473" t="s">
        <v>313</v>
      </c>
      <c r="C473" t="s">
        <v>235</v>
      </c>
      <c r="D473" t="s">
        <v>240</v>
      </c>
      <c r="E473">
        <v>733</v>
      </c>
      <c r="F473">
        <v>2474</v>
      </c>
      <c r="G473">
        <v>59</v>
      </c>
      <c r="H473">
        <v>242</v>
      </c>
      <c r="I473">
        <v>74</v>
      </c>
      <c r="J473">
        <v>316</v>
      </c>
      <c r="K473">
        <v>70</v>
      </c>
      <c r="L473">
        <v>281</v>
      </c>
      <c r="M473">
        <v>68</v>
      </c>
      <c r="N473">
        <v>241</v>
      </c>
      <c r="O473">
        <v>110</v>
      </c>
      <c r="P473">
        <v>368</v>
      </c>
      <c r="Q473">
        <v>295</v>
      </c>
      <c r="R473">
        <v>915</v>
      </c>
      <c r="S473">
        <v>57</v>
      </c>
      <c r="T473">
        <v>111</v>
      </c>
      <c r="U473">
        <v>14</v>
      </c>
      <c r="V473">
        <v>32</v>
      </c>
    </row>
    <row r="474" spans="1:22">
      <c r="A474">
        <v>2026</v>
      </c>
      <c r="B474" t="s">
        <v>313</v>
      </c>
      <c r="C474" t="s">
        <v>235</v>
      </c>
      <c r="D474" t="s">
        <v>241</v>
      </c>
      <c r="E474">
        <v>1032</v>
      </c>
      <c r="F474">
        <v>3539</v>
      </c>
      <c r="G474">
        <v>153</v>
      </c>
      <c r="H474">
        <v>685</v>
      </c>
      <c r="I474">
        <v>161</v>
      </c>
      <c r="J474">
        <v>648</v>
      </c>
      <c r="K474">
        <v>108</v>
      </c>
      <c r="L474">
        <v>396</v>
      </c>
      <c r="M474">
        <v>96</v>
      </c>
      <c r="N474">
        <v>315</v>
      </c>
      <c r="O474">
        <v>115</v>
      </c>
      <c r="P474">
        <v>368</v>
      </c>
      <c r="Q474">
        <v>341</v>
      </c>
      <c r="R474">
        <v>1032</v>
      </c>
      <c r="S474">
        <v>58</v>
      </c>
      <c r="T474">
        <v>95</v>
      </c>
      <c r="U474">
        <v>29</v>
      </c>
      <c r="V474">
        <v>63</v>
      </c>
    </row>
    <row r="475" spans="1:22">
      <c r="A475">
        <v>2026</v>
      </c>
      <c r="B475" t="s">
        <v>313</v>
      </c>
      <c r="C475" t="s">
        <v>235</v>
      </c>
      <c r="D475" t="s">
        <v>242</v>
      </c>
      <c r="E475">
        <v>703</v>
      </c>
      <c r="F475">
        <v>2386</v>
      </c>
      <c r="G475">
        <v>59</v>
      </c>
      <c r="H475">
        <v>266</v>
      </c>
      <c r="I475">
        <v>71</v>
      </c>
      <c r="J475">
        <v>311</v>
      </c>
      <c r="K475">
        <v>71</v>
      </c>
      <c r="L475">
        <v>269</v>
      </c>
      <c r="M475">
        <v>72</v>
      </c>
      <c r="N475">
        <v>247</v>
      </c>
      <c r="O475">
        <v>90</v>
      </c>
      <c r="P475">
        <v>283</v>
      </c>
      <c r="Q475">
        <v>297</v>
      </c>
      <c r="R475">
        <v>928</v>
      </c>
      <c r="S475">
        <v>43</v>
      </c>
      <c r="T475">
        <v>82</v>
      </c>
      <c r="U475">
        <v>26</v>
      </c>
      <c r="V475">
        <v>39</v>
      </c>
    </row>
    <row r="476" spans="1:22">
      <c r="A476">
        <v>2026</v>
      </c>
      <c r="B476" t="s">
        <v>313</v>
      </c>
      <c r="C476" t="s">
        <v>235</v>
      </c>
      <c r="D476" t="s">
        <v>243</v>
      </c>
      <c r="E476">
        <v>743</v>
      </c>
      <c r="F476">
        <v>2574</v>
      </c>
      <c r="G476">
        <v>115</v>
      </c>
      <c r="H476">
        <v>460</v>
      </c>
      <c r="I476">
        <v>74</v>
      </c>
      <c r="J476">
        <v>313</v>
      </c>
      <c r="K476">
        <v>102</v>
      </c>
      <c r="L476">
        <v>400</v>
      </c>
      <c r="M476">
        <v>77</v>
      </c>
      <c r="N476">
        <v>279</v>
      </c>
      <c r="O476">
        <v>60</v>
      </c>
      <c r="P476">
        <v>194</v>
      </c>
      <c r="Q476">
        <v>264</v>
      </c>
      <c r="R476">
        <v>840</v>
      </c>
      <c r="S476">
        <v>51</v>
      </c>
      <c r="T476">
        <v>88</v>
      </c>
      <c r="U476">
        <v>24</v>
      </c>
      <c r="V476">
        <v>49</v>
      </c>
    </row>
    <row r="477" spans="1:22">
      <c r="A477">
        <v>2026</v>
      </c>
      <c r="B477" t="s">
        <v>313</v>
      </c>
      <c r="C477" t="s">
        <v>244</v>
      </c>
      <c r="D477" t="s">
        <v>245</v>
      </c>
      <c r="E477">
        <v>1053</v>
      </c>
      <c r="F477">
        <v>3587</v>
      </c>
      <c r="G477">
        <v>72</v>
      </c>
      <c r="H477">
        <v>303</v>
      </c>
      <c r="I477">
        <v>53</v>
      </c>
      <c r="J477">
        <v>226</v>
      </c>
      <c r="K477">
        <v>88</v>
      </c>
      <c r="L477">
        <v>350</v>
      </c>
      <c r="M477">
        <v>80</v>
      </c>
      <c r="N477">
        <v>263</v>
      </c>
      <c r="O477">
        <v>136</v>
      </c>
      <c r="P477">
        <v>467</v>
      </c>
      <c r="Q477">
        <v>540</v>
      </c>
      <c r="R477">
        <v>1786</v>
      </c>
      <c r="S477">
        <v>84</v>
      </c>
      <c r="T477">
        <v>192</v>
      </c>
      <c r="U477">
        <v>25</v>
      </c>
      <c r="V477">
        <v>35</v>
      </c>
    </row>
    <row r="478" spans="1:22">
      <c r="A478">
        <v>2026</v>
      </c>
      <c r="B478" t="s">
        <v>313</v>
      </c>
      <c r="C478" t="s">
        <v>244</v>
      </c>
      <c r="D478" t="s">
        <v>246</v>
      </c>
      <c r="E478">
        <v>1811</v>
      </c>
      <c r="F478">
        <v>5849</v>
      </c>
      <c r="G478">
        <v>67</v>
      </c>
      <c r="H478">
        <v>232</v>
      </c>
      <c r="I478">
        <v>124</v>
      </c>
      <c r="J478">
        <v>430</v>
      </c>
      <c r="K478">
        <v>97</v>
      </c>
      <c r="L478">
        <v>355</v>
      </c>
      <c r="M478">
        <v>119</v>
      </c>
      <c r="N478">
        <v>395</v>
      </c>
      <c r="O478">
        <v>119</v>
      </c>
      <c r="P478">
        <v>396</v>
      </c>
      <c r="Q478">
        <v>1172</v>
      </c>
      <c r="R478">
        <v>3795</v>
      </c>
      <c r="S478">
        <v>113</v>
      </c>
      <c r="T478">
        <v>246</v>
      </c>
      <c r="U478">
        <v>40</v>
      </c>
      <c r="V478">
        <v>53</v>
      </c>
    </row>
    <row r="479" spans="1:22">
      <c r="A479">
        <v>2026</v>
      </c>
      <c r="B479" t="s">
        <v>313</v>
      </c>
      <c r="C479" t="s">
        <v>244</v>
      </c>
      <c r="D479" t="s">
        <v>247</v>
      </c>
      <c r="E479">
        <v>837</v>
      </c>
      <c r="F479">
        <v>2607</v>
      </c>
      <c r="G479">
        <v>33</v>
      </c>
      <c r="H479">
        <v>100</v>
      </c>
      <c r="I479">
        <v>60</v>
      </c>
      <c r="J479">
        <v>212</v>
      </c>
      <c r="K479">
        <v>86</v>
      </c>
      <c r="L479">
        <v>300</v>
      </c>
      <c r="M479">
        <v>83</v>
      </c>
      <c r="N479">
        <v>269</v>
      </c>
      <c r="O479">
        <v>111</v>
      </c>
      <c r="P479">
        <v>348</v>
      </c>
      <c r="Q479">
        <v>434</v>
      </c>
      <c r="R479">
        <v>1299</v>
      </c>
      <c r="S479">
        <v>30</v>
      </c>
      <c r="T479">
        <v>79</v>
      </c>
      <c r="U479">
        <v>18</v>
      </c>
      <c r="V479">
        <v>26</v>
      </c>
    </row>
    <row r="480" spans="1:22">
      <c r="A480">
        <v>2026</v>
      </c>
      <c r="B480" t="s">
        <v>313</v>
      </c>
      <c r="C480" t="s">
        <v>244</v>
      </c>
      <c r="D480" t="s">
        <v>248</v>
      </c>
      <c r="E480">
        <v>785</v>
      </c>
      <c r="F480">
        <v>2499</v>
      </c>
      <c r="G480">
        <v>33</v>
      </c>
      <c r="H480">
        <v>109</v>
      </c>
      <c r="I480">
        <v>32</v>
      </c>
      <c r="J480">
        <v>119</v>
      </c>
      <c r="K480">
        <v>48</v>
      </c>
      <c r="L480">
        <v>172</v>
      </c>
      <c r="M480">
        <v>39</v>
      </c>
      <c r="N480">
        <v>134</v>
      </c>
      <c r="O480">
        <v>63</v>
      </c>
      <c r="P480">
        <v>218</v>
      </c>
      <c r="Q480">
        <v>525</v>
      </c>
      <c r="R480">
        <v>1649</v>
      </c>
      <c r="S480">
        <v>45</v>
      </c>
      <c r="T480">
        <v>98</v>
      </c>
      <c r="U480">
        <v>22</v>
      </c>
      <c r="V480">
        <v>24</v>
      </c>
    </row>
    <row r="481" spans="1:22">
      <c r="A481">
        <v>2026</v>
      </c>
      <c r="B481" t="s">
        <v>313</v>
      </c>
      <c r="C481" t="s">
        <v>244</v>
      </c>
      <c r="D481" t="s">
        <v>249</v>
      </c>
      <c r="E481">
        <v>725</v>
      </c>
      <c r="F481">
        <v>2318</v>
      </c>
      <c r="G481">
        <v>26</v>
      </c>
      <c r="H481">
        <v>86</v>
      </c>
      <c r="I481">
        <v>45</v>
      </c>
      <c r="J481">
        <v>191</v>
      </c>
      <c r="K481">
        <v>68</v>
      </c>
      <c r="L481">
        <v>274</v>
      </c>
      <c r="M481">
        <v>41</v>
      </c>
      <c r="N481">
        <v>132</v>
      </c>
      <c r="O481">
        <v>82</v>
      </c>
      <c r="P481">
        <v>267</v>
      </c>
      <c r="Q481">
        <v>413</v>
      </c>
      <c r="R481">
        <v>1239</v>
      </c>
      <c r="S481">
        <v>50</v>
      </c>
      <c r="T481">
        <v>129</v>
      </c>
      <c r="U481">
        <v>26</v>
      </c>
      <c r="V481">
        <v>30</v>
      </c>
    </row>
    <row r="482" spans="1:22">
      <c r="A482">
        <v>2026</v>
      </c>
      <c r="B482" t="s">
        <v>313</v>
      </c>
      <c r="C482" t="s">
        <v>244</v>
      </c>
      <c r="D482" t="s">
        <v>250</v>
      </c>
      <c r="E482">
        <v>1297</v>
      </c>
      <c r="F482">
        <v>4386</v>
      </c>
      <c r="G482">
        <v>117</v>
      </c>
      <c r="H482">
        <v>428</v>
      </c>
      <c r="I482">
        <v>126</v>
      </c>
      <c r="J482">
        <v>473</v>
      </c>
      <c r="K482">
        <v>110</v>
      </c>
      <c r="L482">
        <v>417</v>
      </c>
      <c r="M482">
        <v>136</v>
      </c>
      <c r="N482">
        <v>479</v>
      </c>
      <c r="O482">
        <v>144</v>
      </c>
      <c r="P482">
        <v>527</v>
      </c>
      <c r="Q482">
        <v>522</v>
      </c>
      <c r="R482">
        <v>1716</v>
      </c>
      <c r="S482">
        <v>142</v>
      </c>
      <c r="T482">
        <v>346</v>
      </c>
      <c r="U482">
        <v>34</v>
      </c>
      <c r="V482">
        <v>37</v>
      </c>
    </row>
    <row r="483" spans="1:22">
      <c r="A483">
        <v>2026</v>
      </c>
      <c r="B483" t="s">
        <v>313</v>
      </c>
      <c r="C483" t="s">
        <v>244</v>
      </c>
      <c r="D483" t="s">
        <v>251</v>
      </c>
      <c r="E483">
        <v>742</v>
      </c>
      <c r="F483">
        <v>2451</v>
      </c>
      <c r="G483">
        <v>69</v>
      </c>
      <c r="H483">
        <v>283</v>
      </c>
      <c r="I483">
        <v>71</v>
      </c>
      <c r="J483">
        <v>274</v>
      </c>
      <c r="K483">
        <v>69</v>
      </c>
      <c r="L483">
        <v>264</v>
      </c>
      <c r="M483">
        <v>52</v>
      </c>
      <c r="N483">
        <v>182</v>
      </c>
      <c r="O483">
        <v>87</v>
      </c>
      <c r="P483">
        <v>293</v>
      </c>
      <c r="Q483">
        <v>355</v>
      </c>
      <c r="R483">
        <v>1079</v>
      </c>
      <c r="S483">
        <v>39</v>
      </c>
      <c r="T483">
        <v>76</v>
      </c>
      <c r="U483">
        <v>18</v>
      </c>
      <c r="V483">
        <v>29</v>
      </c>
    </row>
    <row r="484" spans="1:22">
      <c r="A484">
        <v>2026</v>
      </c>
      <c r="B484" t="s">
        <v>313</v>
      </c>
      <c r="C484" t="s">
        <v>244</v>
      </c>
      <c r="D484" t="s">
        <v>252</v>
      </c>
      <c r="E484">
        <v>717</v>
      </c>
      <c r="F484">
        <v>2219</v>
      </c>
      <c r="G484">
        <v>34</v>
      </c>
      <c r="H484">
        <v>113</v>
      </c>
      <c r="I484">
        <v>48</v>
      </c>
      <c r="J484">
        <v>182</v>
      </c>
      <c r="K484">
        <v>74</v>
      </c>
      <c r="L484">
        <v>245</v>
      </c>
      <c r="M484">
        <v>65</v>
      </c>
      <c r="N484">
        <v>191</v>
      </c>
      <c r="O484">
        <v>104</v>
      </c>
      <c r="P484">
        <v>338</v>
      </c>
      <c r="Q484">
        <v>357</v>
      </c>
      <c r="R484">
        <v>1076</v>
      </c>
      <c r="S484">
        <v>35</v>
      </c>
      <c r="T484">
        <v>74</v>
      </c>
      <c r="U484">
        <v>23</v>
      </c>
      <c r="V484">
        <v>29</v>
      </c>
    </row>
    <row r="485" spans="1:22">
      <c r="A485">
        <v>2026</v>
      </c>
      <c r="B485" t="s">
        <v>313</v>
      </c>
      <c r="C485" t="s">
        <v>244</v>
      </c>
      <c r="D485" t="s">
        <v>253</v>
      </c>
      <c r="E485">
        <v>416</v>
      </c>
      <c r="F485">
        <v>1363</v>
      </c>
      <c r="G485">
        <v>15</v>
      </c>
      <c r="H485">
        <v>73</v>
      </c>
      <c r="I485">
        <v>36</v>
      </c>
      <c r="J485">
        <v>141</v>
      </c>
      <c r="K485">
        <v>25</v>
      </c>
      <c r="L485">
        <v>97</v>
      </c>
      <c r="M485">
        <v>23</v>
      </c>
      <c r="N485">
        <v>83</v>
      </c>
      <c r="O485">
        <v>42</v>
      </c>
      <c r="P485">
        <v>133</v>
      </c>
      <c r="Q485">
        <v>256</v>
      </c>
      <c r="R485">
        <v>803</v>
      </c>
      <c r="S485">
        <v>19</v>
      </c>
      <c r="T485">
        <v>33</v>
      </c>
      <c r="U485">
        <v>11</v>
      </c>
      <c r="V485">
        <v>11</v>
      </c>
    </row>
    <row r="486" spans="1:22">
      <c r="A486">
        <v>2026</v>
      </c>
      <c r="B486" t="s">
        <v>313</v>
      </c>
      <c r="C486" t="s">
        <v>244</v>
      </c>
      <c r="D486" t="s">
        <v>254</v>
      </c>
      <c r="E486">
        <v>420</v>
      </c>
      <c r="F486">
        <v>1316</v>
      </c>
      <c r="G486">
        <v>17</v>
      </c>
      <c r="H486">
        <v>65</v>
      </c>
      <c r="I486">
        <v>41</v>
      </c>
      <c r="J486">
        <v>156</v>
      </c>
      <c r="K486">
        <v>34</v>
      </c>
      <c r="L486">
        <v>109</v>
      </c>
      <c r="M486">
        <v>24</v>
      </c>
      <c r="N486">
        <v>79</v>
      </c>
      <c r="O486">
        <v>54</v>
      </c>
      <c r="P486">
        <v>177</v>
      </c>
      <c r="Q486">
        <v>230</v>
      </c>
      <c r="R486">
        <v>697</v>
      </c>
      <c r="S486">
        <v>20</v>
      </c>
      <c r="T486">
        <v>33</v>
      </c>
      <c r="U486">
        <v>12</v>
      </c>
      <c r="V486">
        <v>22</v>
      </c>
    </row>
    <row r="487" spans="1:22">
      <c r="A487">
        <v>2026</v>
      </c>
      <c r="B487" t="s">
        <v>313</v>
      </c>
      <c r="C487" t="s">
        <v>244</v>
      </c>
      <c r="D487" t="s">
        <v>255</v>
      </c>
      <c r="E487">
        <v>616</v>
      </c>
      <c r="F487">
        <v>1992</v>
      </c>
      <c r="G487">
        <v>15</v>
      </c>
      <c r="H487">
        <v>58</v>
      </c>
      <c r="I487">
        <v>23</v>
      </c>
      <c r="J487">
        <v>100</v>
      </c>
      <c r="K487">
        <v>34</v>
      </c>
      <c r="L487">
        <v>137</v>
      </c>
      <c r="M487">
        <v>34</v>
      </c>
      <c r="N487">
        <v>113</v>
      </c>
      <c r="O487">
        <v>72</v>
      </c>
      <c r="P487">
        <v>242</v>
      </c>
      <c r="Q487">
        <v>413</v>
      </c>
      <c r="R487">
        <v>1293</v>
      </c>
      <c r="S487">
        <v>25</v>
      </c>
      <c r="T487">
        <v>49</v>
      </c>
      <c r="U487">
        <v>17</v>
      </c>
      <c r="V487">
        <v>18</v>
      </c>
    </row>
    <row r="488" spans="1:22">
      <c r="A488">
        <v>2026</v>
      </c>
      <c r="B488" t="s">
        <v>313</v>
      </c>
      <c r="C488" t="s">
        <v>256</v>
      </c>
      <c r="D488" t="s">
        <v>257</v>
      </c>
      <c r="E488">
        <v>1228</v>
      </c>
      <c r="F488">
        <v>4178</v>
      </c>
      <c r="G488">
        <v>74</v>
      </c>
      <c r="H488">
        <v>282</v>
      </c>
      <c r="I488">
        <v>64</v>
      </c>
      <c r="J488">
        <v>237</v>
      </c>
      <c r="K488">
        <v>53</v>
      </c>
      <c r="L488">
        <v>223</v>
      </c>
      <c r="M488">
        <v>65</v>
      </c>
      <c r="N488">
        <v>237</v>
      </c>
      <c r="O488">
        <v>229</v>
      </c>
      <c r="P488">
        <v>844</v>
      </c>
      <c r="Q488">
        <v>574</v>
      </c>
      <c r="R488">
        <v>1944</v>
      </c>
      <c r="S488">
        <v>169</v>
      </c>
      <c r="T488">
        <v>411</v>
      </c>
      <c r="U488">
        <v>34</v>
      </c>
      <c r="V488">
        <v>43</v>
      </c>
    </row>
    <row r="489" spans="1:22">
      <c r="A489">
        <v>2026</v>
      </c>
      <c r="B489" t="s">
        <v>313</v>
      </c>
      <c r="C489" t="s">
        <v>256</v>
      </c>
      <c r="D489" t="s">
        <v>256</v>
      </c>
      <c r="E489">
        <v>523</v>
      </c>
      <c r="F489">
        <v>1723</v>
      </c>
      <c r="G489">
        <v>16</v>
      </c>
      <c r="H489">
        <v>45</v>
      </c>
      <c r="I489">
        <v>12</v>
      </c>
      <c r="J489">
        <v>47</v>
      </c>
      <c r="K489">
        <v>28</v>
      </c>
      <c r="L489">
        <v>105</v>
      </c>
      <c r="M489">
        <v>27</v>
      </c>
      <c r="N489">
        <v>82</v>
      </c>
      <c r="O489">
        <v>85</v>
      </c>
      <c r="P489">
        <v>337</v>
      </c>
      <c r="Q489">
        <v>271</v>
      </c>
      <c r="R489">
        <v>866</v>
      </c>
      <c r="S489">
        <v>84</v>
      </c>
      <c r="T489">
        <v>241</v>
      </c>
      <c r="U489">
        <v>7</v>
      </c>
      <c r="V489">
        <v>23</v>
      </c>
    </row>
    <row r="490" spans="1:22">
      <c r="A490">
        <v>2026</v>
      </c>
      <c r="B490" t="s">
        <v>313</v>
      </c>
      <c r="C490" t="s">
        <v>256</v>
      </c>
      <c r="D490" t="s">
        <v>258</v>
      </c>
      <c r="E490">
        <v>1432</v>
      </c>
      <c r="F490">
        <v>4738</v>
      </c>
      <c r="G490">
        <v>48</v>
      </c>
      <c r="H490">
        <v>157</v>
      </c>
      <c r="I490">
        <v>48</v>
      </c>
      <c r="J490">
        <v>177</v>
      </c>
      <c r="K490">
        <v>74</v>
      </c>
      <c r="L490">
        <v>269</v>
      </c>
      <c r="M490">
        <v>73</v>
      </c>
      <c r="N490">
        <v>257</v>
      </c>
      <c r="O490">
        <v>230</v>
      </c>
      <c r="P490">
        <v>831</v>
      </c>
      <c r="Q490">
        <v>771</v>
      </c>
      <c r="R490">
        <v>2510</v>
      </c>
      <c r="S490">
        <v>188</v>
      </c>
      <c r="T490">
        <v>537</v>
      </c>
      <c r="U490">
        <v>48</v>
      </c>
      <c r="V490">
        <v>72</v>
      </c>
    </row>
    <row r="491" spans="1:22">
      <c r="A491">
        <v>2026</v>
      </c>
      <c r="B491" t="s">
        <v>313</v>
      </c>
      <c r="C491" t="s">
        <v>256</v>
      </c>
      <c r="D491" t="s">
        <v>259</v>
      </c>
      <c r="E491">
        <v>993</v>
      </c>
      <c r="F491">
        <v>3176</v>
      </c>
      <c r="G491">
        <v>28</v>
      </c>
      <c r="H491">
        <v>103</v>
      </c>
      <c r="I491">
        <v>39</v>
      </c>
      <c r="J491">
        <v>152</v>
      </c>
      <c r="K491">
        <v>63</v>
      </c>
      <c r="L491">
        <v>217</v>
      </c>
      <c r="M491">
        <v>55</v>
      </c>
      <c r="N491">
        <v>180</v>
      </c>
      <c r="O491">
        <v>96</v>
      </c>
      <c r="P491">
        <v>323</v>
      </c>
      <c r="Q491">
        <v>656</v>
      </c>
      <c r="R491">
        <v>2090</v>
      </c>
      <c r="S491">
        <v>56</v>
      </c>
      <c r="T491">
        <v>111</v>
      </c>
      <c r="U491">
        <v>17</v>
      </c>
      <c r="V491">
        <v>38</v>
      </c>
    </row>
    <row r="492" spans="1:22">
      <c r="A492">
        <v>2026</v>
      </c>
      <c r="B492" t="s">
        <v>313</v>
      </c>
      <c r="C492" t="s">
        <v>256</v>
      </c>
      <c r="D492" t="s">
        <v>260</v>
      </c>
      <c r="E492">
        <v>402</v>
      </c>
      <c r="F492">
        <v>1436</v>
      </c>
      <c r="G492">
        <v>7</v>
      </c>
      <c r="H492">
        <v>34</v>
      </c>
      <c r="I492">
        <v>11</v>
      </c>
      <c r="J492">
        <v>45</v>
      </c>
      <c r="K492">
        <v>35</v>
      </c>
      <c r="L492">
        <v>138</v>
      </c>
      <c r="M492">
        <v>23</v>
      </c>
      <c r="N492">
        <v>74</v>
      </c>
      <c r="O492">
        <v>67</v>
      </c>
      <c r="P492">
        <v>270</v>
      </c>
      <c r="Q492">
        <v>223</v>
      </c>
      <c r="R492">
        <v>762</v>
      </c>
      <c r="S492">
        <v>36</v>
      </c>
      <c r="T492">
        <v>113</v>
      </c>
      <c r="U492">
        <v>6</v>
      </c>
      <c r="V492">
        <v>5</v>
      </c>
    </row>
    <row r="493" spans="1:22">
      <c r="A493">
        <v>2026</v>
      </c>
      <c r="B493" t="s">
        <v>313</v>
      </c>
      <c r="C493" t="s">
        <v>256</v>
      </c>
      <c r="D493" t="s">
        <v>261</v>
      </c>
      <c r="E493">
        <v>706</v>
      </c>
      <c r="F493">
        <v>2543</v>
      </c>
      <c r="G493">
        <v>65</v>
      </c>
      <c r="H493">
        <v>270</v>
      </c>
      <c r="I493">
        <v>54</v>
      </c>
      <c r="J493">
        <v>209</v>
      </c>
      <c r="K493">
        <v>58</v>
      </c>
      <c r="L493">
        <v>240</v>
      </c>
      <c r="M493">
        <v>45</v>
      </c>
      <c r="N493">
        <v>164</v>
      </c>
      <c r="O493">
        <v>69</v>
      </c>
      <c r="P493">
        <v>283</v>
      </c>
      <c r="Q493">
        <v>323</v>
      </c>
      <c r="R493">
        <v>1113</v>
      </c>
      <c r="S493">
        <v>92</v>
      </c>
      <c r="T493">
        <v>264</v>
      </c>
      <c r="U493">
        <v>16</v>
      </c>
      <c r="V493">
        <v>23</v>
      </c>
    </row>
    <row r="494" spans="1:22">
      <c r="A494">
        <v>2026</v>
      </c>
      <c r="B494" t="s">
        <v>313</v>
      </c>
      <c r="C494" t="s">
        <v>256</v>
      </c>
      <c r="D494" t="s">
        <v>262</v>
      </c>
      <c r="E494">
        <v>408</v>
      </c>
      <c r="F494">
        <v>1341</v>
      </c>
      <c r="G494">
        <v>21</v>
      </c>
      <c r="H494">
        <v>85</v>
      </c>
      <c r="I494">
        <v>22</v>
      </c>
      <c r="J494">
        <v>77</v>
      </c>
      <c r="K494">
        <v>36</v>
      </c>
      <c r="L494">
        <v>128</v>
      </c>
      <c r="M494">
        <v>35</v>
      </c>
      <c r="N494">
        <v>130</v>
      </c>
      <c r="O494">
        <v>48</v>
      </c>
      <c r="P494">
        <v>152</v>
      </c>
      <c r="Q494">
        <v>202</v>
      </c>
      <c r="R494">
        <v>678</v>
      </c>
      <c r="S494">
        <v>44</v>
      </c>
      <c r="T494">
        <v>91</v>
      </c>
      <c r="U494">
        <v>18</v>
      </c>
      <c r="V494">
        <v>26</v>
      </c>
    </row>
    <row r="495" spans="1:22">
      <c r="A495">
        <v>2026</v>
      </c>
      <c r="B495" t="s">
        <v>313</v>
      </c>
      <c r="C495" t="s">
        <v>256</v>
      </c>
      <c r="D495" t="s">
        <v>263</v>
      </c>
      <c r="E495">
        <v>832</v>
      </c>
      <c r="F495">
        <v>2749</v>
      </c>
      <c r="G495">
        <v>35</v>
      </c>
      <c r="H495">
        <v>150</v>
      </c>
      <c r="I495">
        <v>57</v>
      </c>
      <c r="J495">
        <v>216</v>
      </c>
      <c r="K495">
        <v>71</v>
      </c>
      <c r="L495">
        <v>266</v>
      </c>
      <c r="M495">
        <v>53</v>
      </c>
      <c r="N495">
        <v>182</v>
      </c>
      <c r="O495">
        <v>115</v>
      </c>
      <c r="P495">
        <v>402</v>
      </c>
      <c r="Q495">
        <v>450</v>
      </c>
      <c r="R495">
        <v>1416</v>
      </c>
      <c r="S495">
        <v>51</v>
      </c>
      <c r="T495">
        <v>117</v>
      </c>
      <c r="U495">
        <v>28</v>
      </c>
      <c r="V495">
        <v>32</v>
      </c>
    </row>
    <row r="496" spans="1:22">
      <c r="A496">
        <v>2026</v>
      </c>
      <c r="B496" t="s">
        <v>313</v>
      </c>
      <c r="C496" t="s">
        <v>256</v>
      </c>
      <c r="D496" t="s">
        <v>264</v>
      </c>
      <c r="E496">
        <v>544</v>
      </c>
      <c r="F496">
        <v>1670</v>
      </c>
      <c r="G496">
        <v>8</v>
      </c>
      <c r="H496">
        <v>41</v>
      </c>
      <c r="I496">
        <v>17</v>
      </c>
      <c r="J496">
        <v>73</v>
      </c>
      <c r="K496">
        <v>41</v>
      </c>
      <c r="L496">
        <v>148</v>
      </c>
      <c r="M496">
        <v>26</v>
      </c>
      <c r="N496">
        <v>85</v>
      </c>
      <c r="O496">
        <v>59</v>
      </c>
      <c r="P496">
        <v>193</v>
      </c>
      <c r="Q496">
        <v>372</v>
      </c>
      <c r="R496">
        <v>1101</v>
      </c>
      <c r="S496">
        <v>21</v>
      </c>
      <c r="T496">
        <v>29</v>
      </c>
      <c r="U496">
        <v>12</v>
      </c>
      <c r="V496">
        <v>21</v>
      </c>
    </row>
    <row r="497" spans="1:22">
      <c r="A497">
        <v>2026</v>
      </c>
      <c r="B497" t="s">
        <v>313</v>
      </c>
      <c r="C497" t="s">
        <v>265</v>
      </c>
      <c r="D497" t="s">
        <v>266</v>
      </c>
      <c r="E497">
        <v>1191</v>
      </c>
      <c r="F497">
        <v>3850</v>
      </c>
      <c r="G497">
        <v>142</v>
      </c>
      <c r="H497">
        <v>524</v>
      </c>
      <c r="I497">
        <v>87</v>
      </c>
      <c r="J497">
        <v>300</v>
      </c>
      <c r="K497">
        <v>66</v>
      </c>
      <c r="L497">
        <v>225</v>
      </c>
      <c r="M497">
        <v>98</v>
      </c>
      <c r="N497">
        <v>319</v>
      </c>
      <c r="O497">
        <v>122</v>
      </c>
      <c r="P497">
        <v>384</v>
      </c>
      <c r="Q497">
        <v>465</v>
      </c>
      <c r="R497">
        <v>1514</v>
      </c>
      <c r="S497">
        <v>211</v>
      </c>
      <c r="T497">
        <v>584</v>
      </c>
      <c r="U497">
        <v>32</v>
      </c>
      <c r="V497">
        <v>46</v>
      </c>
    </row>
    <row r="498" spans="1:22">
      <c r="A498">
        <v>2026</v>
      </c>
      <c r="B498" t="s">
        <v>313</v>
      </c>
      <c r="C498" t="s">
        <v>265</v>
      </c>
      <c r="D498" t="s">
        <v>267</v>
      </c>
      <c r="E498">
        <v>1143</v>
      </c>
      <c r="F498">
        <v>3840</v>
      </c>
      <c r="G498">
        <v>174</v>
      </c>
      <c r="H498">
        <v>701</v>
      </c>
      <c r="I498">
        <v>116</v>
      </c>
      <c r="J498">
        <v>465</v>
      </c>
      <c r="K498">
        <v>88</v>
      </c>
      <c r="L498">
        <v>328</v>
      </c>
      <c r="M498">
        <v>67</v>
      </c>
      <c r="N498">
        <v>221</v>
      </c>
      <c r="O498">
        <v>185</v>
      </c>
      <c r="P498">
        <v>597</v>
      </c>
      <c r="Q498">
        <v>408</v>
      </c>
      <c r="R498">
        <v>1227</v>
      </c>
      <c r="S498">
        <v>105</v>
      </c>
      <c r="T498">
        <v>301</v>
      </c>
      <c r="U498">
        <v>26</v>
      </c>
      <c r="V498">
        <v>47</v>
      </c>
    </row>
    <row r="499" spans="1:22">
      <c r="A499">
        <v>2026</v>
      </c>
      <c r="B499" t="s">
        <v>313</v>
      </c>
      <c r="C499" t="s">
        <v>265</v>
      </c>
      <c r="D499" t="s">
        <v>268</v>
      </c>
      <c r="E499">
        <v>1597</v>
      </c>
      <c r="F499">
        <v>5041</v>
      </c>
      <c r="G499">
        <v>118</v>
      </c>
      <c r="H499">
        <v>399</v>
      </c>
      <c r="I499">
        <v>118</v>
      </c>
      <c r="J499">
        <v>378</v>
      </c>
      <c r="K499">
        <v>157</v>
      </c>
      <c r="L499">
        <v>554</v>
      </c>
      <c r="M499">
        <v>185</v>
      </c>
      <c r="N499">
        <v>531</v>
      </c>
      <c r="O499">
        <v>103</v>
      </c>
      <c r="P499">
        <v>316</v>
      </c>
      <c r="Q499">
        <v>580</v>
      </c>
      <c r="R499">
        <v>1888</v>
      </c>
      <c r="S499">
        <v>336</v>
      </c>
      <c r="T499">
        <v>975</v>
      </c>
      <c r="U499">
        <v>58</v>
      </c>
      <c r="V499">
        <v>78</v>
      </c>
    </row>
    <row r="500" spans="1:22">
      <c r="A500">
        <v>2026</v>
      </c>
      <c r="B500" t="s">
        <v>313</v>
      </c>
      <c r="C500" t="s">
        <v>265</v>
      </c>
      <c r="D500" t="s">
        <v>269</v>
      </c>
      <c r="E500">
        <v>649</v>
      </c>
      <c r="F500">
        <v>1923</v>
      </c>
      <c r="G500">
        <v>37</v>
      </c>
      <c r="H500">
        <v>120</v>
      </c>
      <c r="I500">
        <v>55</v>
      </c>
      <c r="J500">
        <v>212</v>
      </c>
      <c r="K500">
        <v>87</v>
      </c>
      <c r="L500">
        <v>283</v>
      </c>
      <c r="M500">
        <v>77</v>
      </c>
      <c r="N500">
        <v>241</v>
      </c>
      <c r="O500">
        <v>117</v>
      </c>
      <c r="P500">
        <v>353</v>
      </c>
      <c r="Q500">
        <v>251</v>
      </c>
      <c r="R500">
        <v>667</v>
      </c>
      <c r="S500">
        <v>25</v>
      </c>
      <c r="T500">
        <v>47</v>
      </c>
      <c r="U500">
        <v>28</v>
      </c>
      <c r="V500">
        <v>42</v>
      </c>
    </row>
    <row r="501" spans="1:22">
      <c r="A501">
        <v>2026</v>
      </c>
      <c r="B501" t="s">
        <v>313</v>
      </c>
      <c r="C501" t="s">
        <v>265</v>
      </c>
      <c r="D501" t="s">
        <v>270</v>
      </c>
      <c r="E501">
        <v>523</v>
      </c>
      <c r="F501">
        <v>1727</v>
      </c>
      <c r="G501">
        <v>66</v>
      </c>
      <c r="H501">
        <v>244</v>
      </c>
      <c r="I501">
        <v>46</v>
      </c>
      <c r="J501">
        <v>159</v>
      </c>
      <c r="K501">
        <v>56</v>
      </c>
      <c r="L501">
        <v>183</v>
      </c>
      <c r="M501">
        <v>44</v>
      </c>
      <c r="N501">
        <v>142</v>
      </c>
      <c r="O501">
        <v>86</v>
      </c>
      <c r="P501">
        <v>300</v>
      </c>
      <c r="Q501">
        <v>151</v>
      </c>
      <c r="R501">
        <v>469</v>
      </c>
      <c r="S501">
        <v>74</v>
      </c>
      <c r="T501">
        <v>230</v>
      </c>
      <c r="U501">
        <v>7</v>
      </c>
      <c r="V501">
        <v>22</v>
      </c>
    </row>
    <row r="502" spans="1:22">
      <c r="A502">
        <v>2026</v>
      </c>
      <c r="B502" t="s">
        <v>313</v>
      </c>
      <c r="C502" t="s">
        <v>265</v>
      </c>
      <c r="D502" t="s">
        <v>271</v>
      </c>
      <c r="E502">
        <v>1609</v>
      </c>
      <c r="F502">
        <v>4600</v>
      </c>
      <c r="G502">
        <v>123</v>
      </c>
      <c r="H502">
        <v>438</v>
      </c>
      <c r="I502">
        <v>127</v>
      </c>
      <c r="J502">
        <v>489</v>
      </c>
      <c r="K502">
        <v>149</v>
      </c>
      <c r="L502">
        <v>502</v>
      </c>
      <c r="M502">
        <v>91</v>
      </c>
      <c r="N502">
        <v>307</v>
      </c>
      <c r="O502">
        <v>395</v>
      </c>
      <c r="P502">
        <v>1034</v>
      </c>
      <c r="Q502">
        <v>616</v>
      </c>
      <c r="R502">
        <v>1657</v>
      </c>
      <c r="S502">
        <v>108</v>
      </c>
      <c r="T502">
        <v>173</v>
      </c>
      <c r="U502">
        <v>33</v>
      </c>
      <c r="V502">
        <v>39</v>
      </c>
    </row>
    <row r="503" spans="1:22">
      <c r="A503">
        <v>2026</v>
      </c>
      <c r="B503" t="s">
        <v>314</v>
      </c>
      <c r="C503" t="s">
        <v>9</v>
      </c>
      <c r="D503" t="s">
        <v>10</v>
      </c>
      <c r="E503">
        <v>4201</v>
      </c>
      <c r="F503">
        <v>14024</v>
      </c>
      <c r="G503">
        <v>198</v>
      </c>
      <c r="H503">
        <v>745</v>
      </c>
      <c r="I503">
        <v>154</v>
      </c>
      <c r="J503">
        <v>612</v>
      </c>
      <c r="K503">
        <v>167</v>
      </c>
      <c r="L503">
        <v>621</v>
      </c>
      <c r="M503">
        <v>169</v>
      </c>
      <c r="N503">
        <v>622</v>
      </c>
      <c r="O503">
        <v>326</v>
      </c>
      <c r="P503">
        <v>1088</v>
      </c>
      <c r="Q503">
        <v>2741</v>
      </c>
      <c r="R503">
        <v>9328</v>
      </c>
      <c r="S503">
        <v>446</v>
      </c>
      <c r="T503">
        <v>1008</v>
      </c>
      <c r="U503">
        <v>221</v>
      </c>
      <c r="V503">
        <v>166</v>
      </c>
    </row>
    <row r="504" spans="1:22">
      <c r="A504">
        <v>2026</v>
      </c>
      <c r="B504" t="s">
        <v>314</v>
      </c>
      <c r="C504" t="s">
        <v>9</v>
      </c>
      <c r="D504" t="s">
        <v>11</v>
      </c>
      <c r="E504">
        <v>4539</v>
      </c>
      <c r="F504">
        <v>15105</v>
      </c>
      <c r="G504">
        <v>180</v>
      </c>
      <c r="H504">
        <v>687</v>
      </c>
      <c r="I504">
        <v>184</v>
      </c>
      <c r="J504">
        <v>702</v>
      </c>
      <c r="K504">
        <v>200</v>
      </c>
      <c r="L504">
        <v>781</v>
      </c>
      <c r="M504">
        <v>258</v>
      </c>
      <c r="N504">
        <v>924</v>
      </c>
      <c r="O504">
        <v>266</v>
      </c>
      <c r="P504">
        <v>920</v>
      </c>
      <c r="Q504">
        <v>2994</v>
      </c>
      <c r="R504">
        <v>9979</v>
      </c>
      <c r="S504">
        <v>457</v>
      </c>
      <c r="T504">
        <v>1112</v>
      </c>
      <c r="U504">
        <v>252</v>
      </c>
      <c r="V504">
        <v>184</v>
      </c>
    </row>
    <row r="505" spans="1:22">
      <c r="A505">
        <v>2026</v>
      </c>
      <c r="B505" t="s">
        <v>314</v>
      </c>
      <c r="C505" t="s">
        <v>9</v>
      </c>
      <c r="D505" t="s">
        <v>12</v>
      </c>
      <c r="E505">
        <v>1963</v>
      </c>
      <c r="F505">
        <v>6588</v>
      </c>
      <c r="G505">
        <v>68</v>
      </c>
      <c r="H505">
        <v>266</v>
      </c>
      <c r="I505">
        <v>77</v>
      </c>
      <c r="J505">
        <v>314</v>
      </c>
      <c r="K505">
        <v>103</v>
      </c>
      <c r="L505">
        <v>393</v>
      </c>
      <c r="M505">
        <v>96</v>
      </c>
      <c r="N505">
        <v>342</v>
      </c>
      <c r="O505">
        <v>166</v>
      </c>
      <c r="P505">
        <v>562</v>
      </c>
      <c r="Q505">
        <v>1301</v>
      </c>
      <c r="R505">
        <v>4382</v>
      </c>
      <c r="S505">
        <v>152</v>
      </c>
      <c r="T505">
        <v>329</v>
      </c>
      <c r="U505">
        <v>120</v>
      </c>
      <c r="V505">
        <v>94</v>
      </c>
    </row>
    <row r="506" spans="1:22">
      <c r="A506">
        <v>2026</v>
      </c>
      <c r="B506" t="s">
        <v>314</v>
      </c>
      <c r="C506" t="s">
        <v>9</v>
      </c>
      <c r="D506" t="s">
        <v>13</v>
      </c>
      <c r="E506">
        <v>1621</v>
      </c>
      <c r="F506">
        <v>5998</v>
      </c>
      <c r="G506">
        <v>139</v>
      </c>
      <c r="H506">
        <v>564</v>
      </c>
      <c r="I506">
        <v>115</v>
      </c>
      <c r="J506">
        <v>461</v>
      </c>
      <c r="K506">
        <v>103</v>
      </c>
      <c r="L506">
        <v>385</v>
      </c>
      <c r="M506">
        <v>104</v>
      </c>
      <c r="N506">
        <v>399</v>
      </c>
      <c r="O506">
        <v>159</v>
      </c>
      <c r="P506">
        <v>616</v>
      </c>
      <c r="Q506">
        <v>885</v>
      </c>
      <c r="R506">
        <v>3276</v>
      </c>
      <c r="S506">
        <v>116</v>
      </c>
      <c r="T506">
        <v>297</v>
      </c>
      <c r="U506">
        <v>115</v>
      </c>
      <c r="V506">
        <v>91</v>
      </c>
    </row>
    <row r="507" spans="1:22">
      <c r="A507">
        <v>2026</v>
      </c>
      <c r="B507" t="s">
        <v>314</v>
      </c>
      <c r="C507" t="s">
        <v>14</v>
      </c>
      <c r="D507" t="s">
        <v>15</v>
      </c>
      <c r="E507">
        <v>1966</v>
      </c>
      <c r="F507">
        <v>6641</v>
      </c>
      <c r="G507">
        <v>186</v>
      </c>
      <c r="H507">
        <v>770</v>
      </c>
      <c r="I507">
        <v>161</v>
      </c>
      <c r="J507">
        <v>627</v>
      </c>
      <c r="K507">
        <v>205</v>
      </c>
      <c r="L507">
        <v>798</v>
      </c>
      <c r="M507">
        <v>184</v>
      </c>
      <c r="N507">
        <v>597</v>
      </c>
      <c r="O507">
        <v>132</v>
      </c>
      <c r="P507">
        <v>473</v>
      </c>
      <c r="Q507">
        <v>923</v>
      </c>
      <c r="R507">
        <v>2998</v>
      </c>
      <c r="S507">
        <v>175</v>
      </c>
      <c r="T507">
        <v>378</v>
      </c>
      <c r="U507">
        <v>158</v>
      </c>
      <c r="V507">
        <v>150</v>
      </c>
    </row>
    <row r="508" spans="1:22">
      <c r="A508">
        <v>2026</v>
      </c>
      <c r="B508" t="s">
        <v>314</v>
      </c>
      <c r="C508" t="s">
        <v>14</v>
      </c>
      <c r="D508" t="s">
        <v>16</v>
      </c>
      <c r="E508">
        <v>1833</v>
      </c>
      <c r="F508">
        <v>5969</v>
      </c>
      <c r="G508">
        <v>131</v>
      </c>
      <c r="H508">
        <v>536</v>
      </c>
      <c r="I508">
        <v>193</v>
      </c>
      <c r="J508">
        <v>708</v>
      </c>
      <c r="K508">
        <v>156</v>
      </c>
      <c r="L508">
        <v>556</v>
      </c>
      <c r="M508">
        <v>170</v>
      </c>
      <c r="N508">
        <v>560</v>
      </c>
      <c r="O508">
        <v>189</v>
      </c>
      <c r="P508">
        <v>616</v>
      </c>
      <c r="Q508">
        <v>878</v>
      </c>
      <c r="R508">
        <v>2755</v>
      </c>
      <c r="S508">
        <v>116</v>
      </c>
      <c r="T508">
        <v>238</v>
      </c>
      <c r="U508">
        <v>141</v>
      </c>
      <c r="V508">
        <v>118</v>
      </c>
    </row>
    <row r="509" spans="1:22">
      <c r="A509">
        <v>2026</v>
      </c>
      <c r="B509" t="s">
        <v>314</v>
      </c>
      <c r="C509" t="s">
        <v>14</v>
      </c>
      <c r="D509" t="s">
        <v>17</v>
      </c>
      <c r="E509">
        <v>782</v>
      </c>
      <c r="F509">
        <v>2485</v>
      </c>
      <c r="G509">
        <v>104</v>
      </c>
      <c r="H509">
        <v>370</v>
      </c>
      <c r="I509">
        <v>97</v>
      </c>
      <c r="J509">
        <v>346</v>
      </c>
      <c r="K509">
        <v>95</v>
      </c>
      <c r="L509">
        <v>327</v>
      </c>
      <c r="M509">
        <v>114</v>
      </c>
      <c r="N509">
        <v>335</v>
      </c>
      <c r="O509">
        <v>51</v>
      </c>
      <c r="P509">
        <v>150</v>
      </c>
      <c r="Q509">
        <v>265</v>
      </c>
      <c r="R509">
        <v>859</v>
      </c>
      <c r="S509">
        <v>56</v>
      </c>
      <c r="T509">
        <v>98</v>
      </c>
      <c r="U509">
        <v>71</v>
      </c>
      <c r="V509">
        <v>70</v>
      </c>
    </row>
    <row r="510" spans="1:22">
      <c r="A510">
        <v>2026</v>
      </c>
      <c r="B510" t="s">
        <v>314</v>
      </c>
      <c r="C510" t="s">
        <v>14</v>
      </c>
      <c r="D510" t="s">
        <v>18</v>
      </c>
      <c r="E510">
        <v>1111</v>
      </c>
      <c r="F510">
        <v>3660</v>
      </c>
      <c r="G510">
        <v>200</v>
      </c>
      <c r="H510">
        <v>774</v>
      </c>
      <c r="I510">
        <v>219</v>
      </c>
      <c r="J510">
        <v>853</v>
      </c>
      <c r="K510">
        <v>157</v>
      </c>
      <c r="L510">
        <v>540</v>
      </c>
      <c r="M510">
        <v>107</v>
      </c>
      <c r="N510">
        <v>329</v>
      </c>
      <c r="O510">
        <v>121</v>
      </c>
      <c r="P510">
        <v>410</v>
      </c>
      <c r="Q510">
        <v>228</v>
      </c>
      <c r="R510">
        <v>639</v>
      </c>
      <c r="S510">
        <v>79</v>
      </c>
      <c r="T510">
        <v>115</v>
      </c>
      <c r="U510">
        <v>75</v>
      </c>
      <c r="V510">
        <v>74</v>
      </c>
    </row>
    <row r="511" spans="1:22">
      <c r="A511">
        <v>2026</v>
      </c>
      <c r="B511" t="s">
        <v>314</v>
      </c>
      <c r="C511" t="s">
        <v>14</v>
      </c>
      <c r="D511" t="s">
        <v>19</v>
      </c>
      <c r="E511">
        <v>1800</v>
      </c>
      <c r="F511">
        <v>6099</v>
      </c>
      <c r="G511">
        <v>166</v>
      </c>
      <c r="H511">
        <v>698</v>
      </c>
      <c r="I511">
        <v>194</v>
      </c>
      <c r="J511">
        <v>750</v>
      </c>
      <c r="K511">
        <v>131</v>
      </c>
      <c r="L511">
        <v>519</v>
      </c>
      <c r="M511">
        <v>124</v>
      </c>
      <c r="N511">
        <v>407</v>
      </c>
      <c r="O511">
        <v>174</v>
      </c>
      <c r="P511">
        <v>616</v>
      </c>
      <c r="Q511">
        <v>881</v>
      </c>
      <c r="R511">
        <v>2883</v>
      </c>
      <c r="S511">
        <v>130</v>
      </c>
      <c r="T511">
        <v>226</v>
      </c>
      <c r="U511">
        <v>119</v>
      </c>
      <c r="V511">
        <v>106</v>
      </c>
    </row>
    <row r="512" spans="1:22">
      <c r="A512">
        <v>2026</v>
      </c>
      <c r="B512" t="s">
        <v>314</v>
      </c>
      <c r="C512" t="s">
        <v>14</v>
      </c>
      <c r="D512" t="s">
        <v>20</v>
      </c>
      <c r="E512">
        <v>1062</v>
      </c>
      <c r="F512">
        <v>3392</v>
      </c>
      <c r="G512">
        <v>163</v>
      </c>
      <c r="H512">
        <v>597</v>
      </c>
      <c r="I512">
        <v>138</v>
      </c>
      <c r="J512">
        <v>510</v>
      </c>
      <c r="K512">
        <v>134</v>
      </c>
      <c r="L512">
        <v>449</v>
      </c>
      <c r="M512">
        <v>79</v>
      </c>
      <c r="N512">
        <v>263</v>
      </c>
      <c r="O512">
        <v>77</v>
      </c>
      <c r="P512">
        <v>247</v>
      </c>
      <c r="Q512">
        <v>414</v>
      </c>
      <c r="R512">
        <v>1235</v>
      </c>
      <c r="S512">
        <v>57</v>
      </c>
      <c r="T512">
        <v>91</v>
      </c>
      <c r="U512">
        <v>85</v>
      </c>
      <c r="V512">
        <v>73</v>
      </c>
    </row>
    <row r="513" spans="1:22">
      <c r="A513">
        <v>2026</v>
      </c>
      <c r="B513" t="s">
        <v>314</v>
      </c>
      <c r="C513" t="s">
        <v>14</v>
      </c>
      <c r="D513" t="s">
        <v>21</v>
      </c>
      <c r="E513">
        <v>1311</v>
      </c>
      <c r="F513">
        <v>4427</v>
      </c>
      <c r="G513">
        <v>161</v>
      </c>
      <c r="H513">
        <v>686</v>
      </c>
      <c r="I513">
        <v>144</v>
      </c>
      <c r="J513">
        <v>565</v>
      </c>
      <c r="K513">
        <v>133</v>
      </c>
      <c r="L513">
        <v>480</v>
      </c>
      <c r="M513">
        <v>118</v>
      </c>
      <c r="N513">
        <v>428</v>
      </c>
      <c r="O513">
        <v>148</v>
      </c>
      <c r="P513">
        <v>508</v>
      </c>
      <c r="Q513">
        <v>468</v>
      </c>
      <c r="R513">
        <v>1420</v>
      </c>
      <c r="S513">
        <v>139</v>
      </c>
      <c r="T513">
        <v>340</v>
      </c>
      <c r="U513">
        <v>114</v>
      </c>
      <c r="V513">
        <v>110</v>
      </c>
    </row>
    <row r="514" spans="1:22">
      <c r="A514">
        <v>2026</v>
      </c>
      <c r="B514" t="s">
        <v>314</v>
      </c>
      <c r="C514" t="s">
        <v>14</v>
      </c>
      <c r="D514" t="s">
        <v>22</v>
      </c>
      <c r="E514">
        <v>583</v>
      </c>
      <c r="F514">
        <v>1857</v>
      </c>
      <c r="G514">
        <v>91</v>
      </c>
      <c r="H514">
        <v>352</v>
      </c>
      <c r="I514">
        <v>110</v>
      </c>
      <c r="J514">
        <v>408</v>
      </c>
      <c r="K514">
        <v>81</v>
      </c>
      <c r="L514">
        <v>292</v>
      </c>
      <c r="M514">
        <v>53</v>
      </c>
      <c r="N514">
        <v>146</v>
      </c>
      <c r="O514">
        <v>56</v>
      </c>
      <c r="P514">
        <v>171</v>
      </c>
      <c r="Q514">
        <v>154</v>
      </c>
      <c r="R514">
        <v>432</v>
      </c>
      <c r="S514">
        <v>38</v>
      </c>
      <c r="T514">
        <v>56</v>
      </c>
      <c r="U514">
        <v>66</v>
      </c>
      <c r="V514">
        <v>68</v>
      </c>
    </row>
    <row r="515" spans="1:22">
      <c r="A515">
        <v>2026</v>
      </c>
      <c r="B515" t="s">
        <v>314</v>
      </c>
      <c r="C515" t="s">
        <v>14</v>
      </c>
      <c r="D515" t="s">
        <v>23</v>
      </c>
      <c r="E515">
        <v>816</v>
      </c>
      <c r="F515">
        <v>2747</v>
      </c>
      <c r="G515">
        <v>73</v>
      </c>
      <c r="H515">
        <v>318</v>
      </c>
      <c r="I515">
        <v>125</v>
      </c>
      <c r="J515">
        <v>479</v>
      </c>
      <c r="K515">
        <v>91</v>
      </c>
      <c r="L515">
        <v>362</v>
      </c>
      <c r="M515">
        <v>77</v>
      </c>
      <c r="N515">
        <v>270</v>
      </c>
      <c r="O515">
        <v>91</v>
      </c>
      <c r="P515">
        <v>266</v>
      </c>
      <c r="Q515">
        <v>330</v>
      </c>
      <c r="R515">
        <v>1008</v>
      </c>
      <c r="S515">
        <v>29</v>
      </c>
      <c r="T515">
        <v>44</v>
      </c>
      <c r="U515">
        <v>58</v>
      </c>
      <c r="V515">
        <v>53</v>
      </c>
    </row>
    <row r="516" spans="1:22">
      <c r="A516">
        <v>2026</v>
      </c>
      <c r="B516" t="s">
        <v>314</v>
      </c>
      <c r="C516" t="s">
        <v>14</v>
      </c>
      <c r="D516" t="s">
        <v>24</v>
      </c>
      <c r="E516">
        <v>828</v>
      </c>
      <c r="F516">
        <v>2877</v>
      </c>
      <c r="G516">
        <v>116</v>
      </c>
      <c r="H516">
        <v>519</v>
      </c>
      <c r="I516">
        <v>137</v>
      </c>
      <c r="J516">
        <v>552</v>
      </c>
      <c r="K516">
        <v>103</v>
      </c>
      <c r="L516">
        <v>365</v>
      </c>
      <c r="M516">
        <v>81</v>
      </c>
      <c r="N516">
        <v>237</v>
      </c>
      <c r="O516">
        <v>65</v>
      </c>
      <c r="P516">
        <v>183</v>
      </c>
      <c r="Q516">
        <v>291</v>
      </c>
      <c r="R516">
        <v>955</v>
      </c>
      <c r="S516">
        <v>35</v>
      </c>
      <c r="T516">
        <v>66</v>
      </c>
      <c r="U516">
        <v>80</v>
      </c>
      <c r="V516">
        <v>65</v>
      </c>
    </row>
    <row r="517" spans="1:22">
      <c r="A517">
        <v>2026</v>
      </c>
      <c r="B517" t="s">
        <v>314</v>
      </c>
      <c r="C517" t="s">
        <v>14</v>
      </c>
      <c r="D517" t="s">
        <v>25</v>
      </c>
      <c r="E517">
        <v>723</v>
      </c>
      <c r="F517">
        <v>2307</v>
      </c>
      <c r="G517">
        <v>61</v>
      </c>
      <c r="H517">
        <v>206</v>
      </c>
      <c r="I517">
        <v>91</v>
      </c>
      <c r="J517">
        <v>367</v>
      </c>
      <c r="K517">
        <v>113</v>
      </c>
      <c r="L517">
        <v>409</v>
      </c>
      <c r="M517">
        <v>69</v>
      </c>
      <c r="N517">
        <v>250</v>
      </c>
      <c r="O517">
        <v>55</v>
      </c>
      <c r="P517">
        <v>166</v>
      </c>
      <c r="Q517">
        <v>282</v>
      </c>
      <c r="R517">
        <v>829</v>
      </c>
      <c r="S517">
        <v>52</v>
      </c>
      <c r="T517">
        <v>80</v>
      </c>
      <c r="U517">
        <v>56</v>
      </c>
      <c r="V517">
        <v>58</v>
      </c>
    </row>
    <row r="518" spans="1:22">
      <c r="A518">
        <v>2026</v>
      </c>
      <c r="B518" t="s">
        <v>314</v>
      </c>
      <c r="C518" t="s">
        <v>14</v>
      </c>
      <c r="D518" t="s">
        <v>26</v>
      </c>
      <c r="E518">
        <v>671</v>
      </c>
      <c r="F518">
        <v>2155</v>
      </c>
      <c r="G518">
        <v>104</v>
      </c>
      <c r="H518">
        <v>373</v>
      </c>
      <c r="I518">
        <v>106</v>
      </c>
      <c r="J518">
        <v>395</v>
      </c>
      <c r="K518">
        <v>83</v>
      </c>
      <c r="L518">
        <v>289</v>
      </c>
      <c r="M518">
        <v>64</v>
      </c>
      <c r="N518">
        <v>200</v>
      </c>
      <c r="O518">
        <v>52</v>
      </c>
      <c r="P518">
        <v>172</v>
      </c>
      <c r="Q518">
        <v>219</v>
      </c>
      <c r="R518">
        <v>664</v>
      </c>
      <c r="S518">
        <v>43</v>
      </c>
      <c r="T518">
        <v>62</v>
      </c>
      <c r="U518">
        <v>59</v>
      </c>
      <c r="V518">
        <v>52</v>
      </c>
    </row>
    <row r="519" spans="1:22">
      <c r="A519">
        <v>2026</v>
      </c>
      <c r="B519" t="s">
        <v>314</v>
      </c>
      <c r="C519" t="s">
        <v>14</v>
      </c>
      <c r="D519" t="s">
        <v>27</v>
      </c>
      <c r="E519">
        <v>599</v>
      </c>
      <c r="F519">
        <v>1866</v>
      </c>
      <c r="G519">
        <v>41</v>
      </c>
      <c r="H519">
        <v>148</v>
      </c>
      <c r="I519">
        <v>60</v>
      </c>
      <c r="J519">
        <v>240</v>
      </c>
      <c r="K519">
        <v>71</v>
      </c>
      <c r="L519">
        <v>251</v>
      </c>
      <c r="M519">
        <v>43</v>
      </c>
      <c r="N519">
        <v>144</v>
      </c>
      <c r="O519">
        <v>64</v>
      </c>
      <c r="P519">
        <v>164</v>
      </c>
      <c r="Q519">
        <v>288</v>
      </c>
      <c r="R519">
        <v>863</v>
      </c>
      <c r="S519">
        <v>32</v>
      </c>
      <c r="T519">
        <v>56</v>
      </c>
      <c r="U519">
        <v>53</v>
      </c>
      <c r="V519">
        <v>56</v>
      </c>
    </row>
    <row r="520" spans="1:22">
      <c r="A520">
        <v>2026</v>
      </c>
      <c r="B520" t="s">
        <v>314</v>
      </c>
      <c r="C520" t="s">
        <v>14</v>
      </c>
      <c r="D520" t="s">
        <v>28</v>
      </c>
      <c r="E520">
        <v>428</v>
      </c>
      <c r="F520">
        <v>1512</v>
      </c>
      <c r="G520">
        <v>41</v>
      </c>
      <c r="H520">
        <v>170</v>
      </c>
      <c r="I520">
        <v>47</v>
      </c>
      <c r="J520">
        <v>200</v>
      </c>
      <c r="K520">
        <v>48</v>
      </c>
      <c r="L520">
        <v>170</v>
      </c>
      <c r="M520">
        <v>26</v>
      </c>
      <c r="N520">
        <v>94</v>
      </c>
      <c r="O520">
        <v>43</v>
      </c>
      <c r="P520">
        <v>138</v>
      </c>
      <c r="Q520">
        <v>202</v>
      </c>
      <c r="R520">
        <v>703</v>
      </c>
      <c r="S520">
        <v>21</v>
      </c>
      <c r="T520">
        <v>37</v>
      </c>
      <c r="U520">
        <v>31</v>
      </c>
      <c r="V520">
        <v>31</v>
      </c>
    </row>
    <row r="521" spans="1:22">
      <c r="A521">
        <v>2026</v>
      </c>
      <c r="B521" t="s">
        <v>314</v>
      </c>
      <c r="C521" t="s">
        <v>14</v>
      </c>
      <c r="D521" t="s">
        <v>29</v>
      </c>
      <c r="E521">
        <v>747</v>
      </c>
      <c r="F521">
        <v>2457</v>
      </c>
      <c r="G521">
        <v>112</v>
      </c>
      <c r="H521">
        <v>472</v>
      </c>
      <c r="I521">
        <v>103</v>
      </c>
      <c r="J521">
        <v>388</v>
      </c>
      <c r="K521">
        <v>89</v>
      </c>
      <c r="L521">
        <v>303</v>
      </c>
      <c r="M521">
        <v>89</v>
      </c>
      <c r="N521">
        <v>260</v>
      </c>
      <c r="O521">
        <v>55</v>
      </c>
      <c r="P521">
        <v>191</v>
      </c>
      <c r="Q521">
        <v>260</v>
      </c>
      <c r="R521">
        <v>783</v>
      </c>
      <c r="S521">
        <v>39</v>
      </c>
      <c r="T521">
        <v>60</v>
      </c>
      <c r="U521">
        <v>60</v>
      </c>
      <c r="V521">
        <v>52</v>
      </c>
    </row>
    <row r="522" spans="1:22">
      <c r="A522">
        <v>2026</v>
      </c>
      <c r="B522" t="s">
        <v>314</v>
      </c>
      <c r="C522" t="s">
        <v>14</v>
      </c>
      <c r="D522" t="s">
        <v>30</v>
      </c>
      <c r="E522">
        <v>463</v>
      </c>
      <c r="F522">
        <v>1531</v>
      </c>
      <c r="G522">
        <v>51</v>
      </c>
      <c r="H522">
        <v>202</v>
      </c>
      <c r="I522">
        <v>58</v>
      </c>
      <c r="J522">
        <v>239</v>
      </c>
      <c r="K522">
        <v>63</v>
      </c>
      <c r="L522">
        <v>219</v>
      </c>
      <c r="M522">
        <v>39</v>
      </c>
      <c r="N522">
        <v>122</v>
      </c>
      <c r="O522">
        <v>55</v>
      </c>
      <c r="P522">
        <v>209</v>
      </c>
      <c r="Q522">
        <v>171</v>
      </c>
      <c r="R522">
        <v>500</v>
      </c>
      <c r="S522">
        <v>26</v>
      </c>
      <c r="T522">
        <v>40</v>
      </c>
      <c r="U522">
        <v>31</v>
      </c>
      <c r="V522">
        <v>30</v>
      </c>
    </row>
    <row r="523" spans="1:22">
      <c r="A523">
        <v>2026</v>
      </c>
      <c r="B523" t="s">
        <v>314</v>
      </c>
      <c r="C523" t="s">
        <v>14</v>
      </c>
      <c r="D523" t="s">
        <v>31</v>
      </c>
      <c r="E523">
        <v>851</v>
      </c>
      <c r="F523">
        <v>2817</v>
      </c>
      <c r="G523">
        <v>107</v>
      </c>
      <c r="H523">
        <v>429</v>
      </c>
      <c r="I523">
        <v>112</v>
      </c>
      <c r="J523">
        <v>416</v>
      </c>
      <c r="K523">
        <v>98</v>
      </c>
      <c r="L523">
        <v>335</v>
      </c>
      <c r="M523">
        <v>94</v>
      </c>
      <c r="N523">
        <v>291</v>
      </c>
      <c r="O523">
        <v>74</v>
      </c>
      <c r="P523">
        <v>223</v>
      </c>
      <c r="Q523">
        <v>324</v>
      </c>
      <c r="R523">
        <v>1050</v>
      </c>
      <c r="S523">
        <v>42</v>
      </c>
      <c r="T523">
        <v>73</v>
      </c>
      <c r="U523">
        <v>73</v>
      </c>
      <c r="V523">
        <v>73</v>
      </c>
    </row>
    <row r="524" spans="1:22">
      <c r="A524">
        <v>2026</v>
      </c>
      <c r="B524" t="s">
        <v>314</v>
      </c>
      <c r="C524" t="s">
        <v>14</v>
      </c>
      <c r="D524" t="s">
        <v>32</v>
      </c>
      <c r="E524">
        <v>445</v>
      </c>
      <c r="F524">
        <v>1548</v>
      </c>
      <c r="G524">
        <v>91</v>
      </c>
      <c r="H524">
        <v>417</v>
      </c>
      <c r="I524">
        <v>73</v>
      </c>
      <c r="J524">
        <v>280</v>
      </c>
      <c r="K524">
        <v>57</v>
      </c>
      <c r="L524">
        <v>202</v>
      </c>
      <c r="M524">
        <v>47</v>
      </c>
      <c r="N524">
        <v>154</v>
      </c>
      <c r="O524">
        <v>49</v>
      </c>
      <c r="P524">
        <v>151</v>
      </c>
      <c r="Q524">
        <v>98</v>
      </c>
      <c r="R524">
        <v>300</v>
      </c>
      <c r="S524">
        <v>30</v>
      </c>
      <c r="T524">
        <v>44</v>
      </c>
      <c r="U524">
        <v>48</v>
      </c>
      <c r="V524">
        <v>56</v>
      </c>
    </row>
    <row r="525" spans="1:22">
      <c r="A525">
        <v>2026</v>
      </c>
      <c r="B525" t="s">
        <v>314</v>
      </c>
      <c r="C525" t="s">
        <v>33</v>
      </c>
      <c r="D525" t="s">
        <v>33</v>
      </c>
      <c r="E525">
        <v>1120</v>
      </c>
      <c r="F525">
        <v>3394</v>
      </c>
      <c r="G525">
        <v>83</v>
      </c>
      <c r="H525">
        <v>319</v>
      </c>
      <c r="I525">
        <v>107</v>
      </c>
      <c r="J525">
        <v>410</v>
      </c>
      <c r="K525">
        <v>83</v>
      </c>
      <c r="L525">
        <v>295</v>
      </c>
      <c r="M525">
        <v>111</v>
      </c>
      <c r="N525">
        <v>323</v>
      </c>
      <c r="O525">
        <v>112</v>
      </c>
      <c r="P525">
        <v>344</v>
      </c>
      <c r="Q525">
        <v>498</v>
      </c>
      <c r="R525">
        <v>1491</v>
      </c>
      <c r="S525">
        <v>126</v>
      </c>
      <c r="T525">
        <v>212</v>
      </c>
      <c r="U525">
        <v>105</v>
      </c>
      <c r="V525">
        <v>92</v>
      </c>
    </row>
    <row r="526" spans="1:22">
      <c r="A526">
        <v>2026</v>
      </c>
      <c r="B526" t="s">
        <v>314</v>
      </c>
      <c r="C526" t="s">
        <v>33</v>
      </c>
      <c r="D526" t="s">
        <v>34</v>
      </c>
      <c r="E526">
        <v>1287</v>
      </c>
      <c r="F526">
        <v>4271</v>
      </c>
      <c r="G526">
        <v>87</v>
      </c>
      <c r="H526">
        <v>305</v>
      </c>
      <c r="I526">
        <v>94</v>
      </c>
      <c r="J526">
        <v>373</v>
      </c>
      <c r="K526">
        <v>125</v>
      </c>
      <c r="L526">
        <v>481</v>
      </c>
      <c r="M526">
        <v>142</v>
      </c>
      <c r="N526">
        <v>511</v>
      </c>
      <c r="O526">
        <v>125</v>
      </c>
      <c r="P526">
        <v>428</v>
      </c>
      <c r="Q526">
        <v>621</v>
      </c>
      <c r="R526">
        <v>2022</v>
      </c>
      <c r="S526">
        <v>93</v>
      </c>
      <c r="T526">
        <v>151</v>
      </c>
      <c r="U526">
        <v>105</v>
      </c>
      <c r="V526">
        <v>98</v>
      </c>
    </row>
    <row r="527" spans="1:22">
      <c r="A527">
        <v>2026</v>
      </c>
      <c r="B527" t="s">
        <v>314</v>
      </c>
      <c r="C527" t="s">
        <v>33</v>
      </c>
      <c r="D527" t="s">
        <v>35</v>
      </c>
      <c r="E527">
        <v>607</v>
      </c>
      <c r="F527">
        <v>1912</v>
      </c>
      <c r="G527">
        <v>39</v>
      </c>
      <c r="H527">
        <v>142</v>
      </c>
      <c r="I527">
        <v>55</v>
      </c>
      <c r="J527">
        <v>185</v>
      </c>
      <c r="K527">
        <v>41</v>
      </c>
      <c r="L527">
        <v>149</v>
      </c>
      <c r="M527">
        <v>46</v>
      </c>
      <c r="N527">
        <v>156</v>
      </c>
      <c r="O527">
        <v>57</v>
      </c>
      <c r="P527">
        <v>187</v>
      </c>
      <c r="Q527">
        <v>326</v>
      </c>
      <c r="R527">
        <v>1005</v>
      </c>
      <c r="S527">
        <v>43</v>
      </c>
      <c r="T527">
        <v>88</v>
      </c>
      <c r="U527">
        <v>37</v>
      </c>
      <c r="V527">
        <v>32</v>
      </c>
    </row>
    <row r="528" spans="1:22">
      <c r="A528">
        <v>2026</v>
      </c>
      <c r="B528" t="s">
        <v>314</v>
      </c>
      <c r="C528" t="s">
        <v>33</v>
      </c>
      <c r="D528" t="s">
        <v>36</v>
      </c>
      <c r="E528">
        <v>933</v>
      </c>
      <c r="F528">
        <v>3186</v>
      </c>
      <c r="G528">
        <v>52</v>
      </c>
      <c r="H528">
        <v>205</v>
      </c>
      <c r="I528">
        <v>38</v>
      </c>
      <c r="J528">
        <v>160</v>
      </c>
      <c r="K528">
        <v>61</v>
      </c>
      <c r="L528">
        <v>242</v>
      </c>
      <c r="M528">
        <v>59</v>
      </c>
      <c r="N528">
        <v>214</v>
      </c>
      <c r="O528">
        <v>62</v>
      </c>
      <c r="P528">
        <v>212</v>
      </c>
      <c r="Q528">
        <v>596</v>
      </c>
      <c r="R528">
        <v>1997</v>
      </c>
      <c r="S528">
        <v>65</v>
      </c>
      <c r="T528">
        <v>156</v>
      </c>
      <c r="U528">
        <v>85</v>
      </c>
      <c r="V528">
        <v>77</v>
      </c>
    </row>
    <row r="529" spans="1:22">
      <c r="A529">
        <v>2026</v>
      </c>
      <c r="B529" t="s">
        <v>314</v>
      </c>
      <c r="C529" t="s">
        <v>33</v>
      </c>
      <c r="D529" t="s">
        <v>37</v>
      </c>
      <c r="E529">
        <v>889</v>
      </c>
      <c r="F529">
        <v>2945</v>
      </c>
      <c r="G529">
        <v>102</v>
      </c>
      <c r="H529">
        <v>378</v>
      </c>
      <c r="I529">
        <v>102</v>
      </c>
      <c r="J529">
        <v>379</v>
      </c>
      <c r="K529">
        <v>144</v>
      </c>
      <c r="L529">
        <v>500</v>
      </c>
      <c r="M529">
        <v>131</v>
      </c>
      <c r="N529">
        <v>430</v>
      </c>
      <c r="O529">
        <v>85</v>
      </c>
      <c r="P529">
        <v>272</v>
      </c>
      <c r="Q529">
        <v>282</v>
      </c>
      <c r="R529">
        <v>915</v>
      </c>
      <c r="S529">
        <v>43</v>
      </c>
      <c r="T529">
        <v>71</v>
      </c>
      <c r="U529">
        <v>85</v>
      </c>
      <c r="V529">
        <v>84</v>
      </c>
    </row>
    <row r="530" spans="1:22">
      <c r="A530">
        <v>2026</v>
      </c>
      <c r="B530" t="s">
        <v>314</v>
      </c>
      <c r="C530" t="s">
        <v>33</v>
      </c>
      <c r="D530" t="s">
        <v>38</v>
      </c>
      <c r="E530">
        <v>675</v>
      </c>
      <c r="F530">
        <v>2235</v>
      </c>
      <c r="G530">
        <v>50</v>
      </c>
      <c r="H530">
        <v>202</v>
      </c>
      <c r="I530">
        <v>59</v>
      </c>
      <c r="J530">
        <v>228</v>
      </c>
      <c r="K530">
        <v>74</v>
      </c>
      <c r="L530">
        <v>285</v>
      </c>
      <c r="M530">
        <v>67</v>
      </c>
      <c r="N530">
        <v>231</v>
      </c>
      <c r="O530">
        <v>72</v>
      </c>
      <c r="P530">
        <v>237</v>
      </c>
      <c r="Q530">
        <v>302</v>
      </c>
      <c r="R530">
        <v>956</v>
      </c>
      <c r="S530">
        <v>51</v>
      </c>
      <c r="T530">
        <v>96</v>
      </c>
      <c r="U530">
        <v>66</v>
      </c>
      <c r="V530">
        <v>57</v>
      </c>
    </row>
    <row r="531" spans="1:22">
      <c r="A531">
        <v>2026</v>
      </c>
      <c r="B531" t="s">
        <v>314</v>
      </c>
      <c r="C531" t="s">
        <v>33</v>
      </c>
      <c r="D531" t="s">
        <v>39</v>
      </c>
      <c r="E531">
        <v>904</v>
      </c>
      <c r="F531">
        <v>2859</v>
      </c>
      <c r="G531">
        <v>30</v>
      </c>
      <c r="H531">
        <v>109</v>
      </c>
      <c r="I531">
        <v>37</v>
      </c>
      <c r="J531">
        <v>164</v>
      </c>
      <c r="K531">
        <v>84</v>
      </c>
      <c r="L531">
        <v>313</v>
      </c>
      <c r="M531">
        <v>76</v>
      </c>
      <c r="N531">
        <v>272</v>
      </c>
      <c r="O531">
        <v>110</v>
      </c>
      <c r="P531">
        <v>331</v>
      </c>
      <c r="Q531">
        <v>527</v>
      </c>
      <c r="R531">
        <v>1602</v>
      </c>
      <c r="S531">
        <v>40</v>
      </c>
      <c r="T531">
        <v>68</v>
      </c>
      <c r="U531">
        <v>63</v>
      </c>
      <c r="V531">
        <v>67</v>
      </c>
    </row>
    <row r="532" spans="1:22">
      <c r="A532">
        <v>2026</v>
      </c>
      <c r="B532" t="s">
        <v>314</v>
      </c>
      <c r="C532" t="s">
        <v>33</v>
      </c>
      <c r="D532" t="s">
        <v>40</v>
      </c>
      <c r="E532">
        <v>8006</v>
      </c>
      <c r="F532">
        <v>29211</v>
      </c>
      <c r="G532">
        <v>413</v>
      </c>
      <c r="H532">
        <v>1613</v>
      </c>
      <c r="I532">
        <v>296</v>
      </c>
      <c r="J532">
        <v>1161</v>
      </c>
      <c r="K532">
        <v>328</v>
      </c>
      <c r="L532">
        <v>1298</v>
      </c>
      <c r="M532">
        <v>513</v>
      </c>
      <c r="N532">
        <v>2040</v>
      </c>
      <c r="O532">
        <v>466</v>
      </c>
      <c r="P532">
        <v>1745</v>
      </c>
      <c r="Q532">
        <v>5163</v>
      </c>
      <c r="R532">
        <v>19095</v>
      </c>
      <c r="S532">
        <v>827</v>
      </c>
      <c r="T532">
        <v>2259</v>
      </c>
      <c r="U532">
        <v>518</v>
      </c>
      <c r="V532">
        <v>427</v>
      </c>
    </row>
    <row r="533" spans="1:22">
      <c r="A533">
        <v>2026</v>
      </c>
      <c r="B533" t="s">
        <v>314</v>
      </c>
      <c r="C533" t="s">
        <v>33</v>
      </c>
      <c r="D533" t="s">
        <v>41</v>
      </c>
      <c r="E533">
        <v>5593</v>
      </c>
      <c r="F533">
        <v>20003</v>
      </c>
      <c r="G533">
        <v>229</v>
      </c>
      <c r="H533">
        <v>989</v>
      </c>
      <c r="I533">
        <v>146</v>
      </c>
      <c r="J533">
        <v>606</v>
      </c>
      <c r="K533">
        <v>171</v>
      </c>
      <c r="L533">
        <v>703</v>
      </c>
      <c r="M533">
        <v>187</v>
      </c>
      <c r="N533">
        <v>749</v>
      </c>
      <c r="O533">
        <v>460</v>
      </c>
      <c r="P533">
        <v>1610</v>
      </c>
      <c r="Q533">
        <v>3960</v>
      </c>
      <c r="R533">
        <v>14225</v>
      </c>
      <c r="S533">
        <v>440</v>
      </c>
      <c r="T533">
        <v>1121</v>
      </c>
      <c r="U533">
        <v>292</v>
      </c>
      <c r="V533">
        <v>211</v>
      </c>
    </row>
    <row r="534" spans="1:22">
      <c r="A534">
        <v>2026</v>
      </c>
      <c r="B534" t="s">
        <v>314</v>
      </c>
      <c r="C534" t="s">
        <v>33</v>
      </c>
      <c r="D534" t="s">
        <v>42</v>
      </c>
      <c r="E534">
        <v>484</v>
      </c>
      <c r="F534">
        <v>1617</v>
      </c>
      <c r="G534">
        <v>32</v>
      </c>
      <c r="H534">
        <v>120</v>
      </c>
      <c r="I534">
        <v>34</v>
      </c>
      <c r="J534">
        <v>136</v>
      </c>
      <c r="K534">
        <v>58</v>
      </c>
      <c r="L534">
        <v>215</v>
      </c>
      <c r="M534">
        <v>37</v>
      </c>
      <c r="N534">
        <v>127</v>
      </c>
      <c r="O534">
        <v>89</v>
      </c>
      <c r="P534">
        <v>295</v>
      </c>
      <c r="Q534">
        <v>216</v>
      </c>
      <c r="R534">
        <v>689</v>
      </c>
      <c r="S534">
        <v>18</v>
      </c>
      <c r="T534">
        <v>35</v>
      </c>
      <c r="U534">
        <v>34</v>
      </c>
      <c r="V534">
        <v>32</v>
      </c>
    </row>
    <row r="535" spans="1:22">
      <c r="A535">
        <v>2026</v>
      </c>
      <c r="B535" t="s">
        <v>314</v>
      </c>
      <c r="C535" t="s">
        <v>33</v>
      </c>
      <c r="D535" t="s">
        <v>43</v>
      </c>
      <c r="E535">
        <v>661</v>
      </c>
      <c r="F535">
        <v>2092</v>
      </c>
      <c r="G535">
        <v>60</v>
      </c>
      <c r="H535">
        <v>203</v>
      </c>
      <c r="I535">
        <v>75</v>
      </c>
      <c r="J535">
        <v>291</v>
      </c>
      <c r="K535">
        <v>79</v>
      </c>
      <c r="L535">
        <v>294</v>
      </c>
      <c r="M535">
        <v>65</v>
      </c>
      <c r="N535">
        <v>213</v>
      </c>
      <c r="O535">
        <v>63</v>
      </c>
      <c r="P535">
        <v>187</v>
      </c>
      <c r="Q535">
        <v>276</v>
      </c>
      <c r="R535">
        <v>842</v>
      </c>
      <c r="S535">
        <v>43</v>
      </c>
      <c r="T535">
        <v>62</v>
      </c>
      <c r="U535">
        <v>57</v>
      </c>
      <c r="V535">
        <v>59</v>
      </c>
    </row>
    <row r="536" spans="1:22">
      <c r="A536">
        <v>2026</v>
      </c>
      <c r="B536" t="s">
        <v>314</v>
      </c>
      <c r="C536" t="s">
        <v>33</v>
      </c>
      <c r="D536" t="s">
        <v>44</v>
      </c>
      <c r="E536">
        <v>1374</v>
      </c>
      <c r="F536">
        <v>4813</v>
      </c>
      <c r="G536">
        <v>200</v>
      </c>
      <c r="H536">
        <v>843</v>
      </c>
      <c r="I536">
        <v>133</v>
      </c>
      <c r="J536">
        <v>523</v>
      </c>
      <c r="K536">
        <v>119</v>
      </c>
      <c r="L536">
        <v>452</v>
      </c>
      <c r="M536">
        <v>147</v>
      </c>
      <c r="N536">
        <v>541</v>
      </c>
      <c r="O536">
        <v>114</v>
      </c>
      <c r="P536">
        <v>416</v>
      </c>
      <c r="Q536">
        <v>565</v>
      </c>
      <c r="R536">
        <v>1849</v>
      </c>
      <c r="S536">
        <v>96</v>
      </c>
      <c r="T536">
        <v>189</v>
      </c>
      <c r="U536">
        <v>134</v>
      </c>
      <c r="V536">
        <v>127</v>
      </c>
    </row>
    <row r="537" spans="1:22">
      <c r="A537">
        <v>2026</v>
      </c>
      <c r="B537" t="s">
        <v>314</v>
      </c>
      <c r="C537" t="s">
        <v>33</v>
      </c>
      <c r="D537" t="s">
        <v>45</v>
      </c>
      <c r="E537">
        <v>10036</v>
      </c>
      <c r="F537">
        <v>36853</v>
      </c>
      <c r="G537">
        <v>416</v>
      </c>
      <c r="H537">
        <v>1702</v>
      </c>
      <c r="I537">
        <v>282</v>
      </c>
      <c r="J537">
        <v>1143</v>
      </c>
      <c r="K537">
        <v>324</v>
      </c>
      <c r="L537">
        <v>1259</v>
      </c>
      <c r="M537">
        <v>450</v>
      </c>
      <c r="N537">
        <v>1804</v>
      </c>
      <c r="O537">
        <v>611</v>
      </c>
      <c r="P537">
        <v>2341</v>
      </c>
      <c r="Q537">
        <v>7188</v>
      </c>
      <c r="R537">
        <v>26699</v>
      </c>
      <c r="S537">
        <v>765</v>
      </c>
      <c r="T537">
        <v>1905</v>
      </c>
      <c r="U537">
        <v>582</v>
      </c>
      <c r="V537">
        <v>467</v>
      </c>
    </row>
    <row r="538" spans="1:22">
      <c r="A538">
        <v>2026</v>
      </c>
      <c r="B538" t="s">
        <v>314</v>
      </c>
      <c r="C538" t="s">
        <v>33</v>
      </c>
      <c r="D538" t="s">
        <v>46</v>
      </c>
      <c r="E538">
        <v>1080</v>
      </c>
      <c r="F538">
        <v>3759</v>
      </c>
      <c r="G538">
        <v>132</v>
      </c>
      <c r="H538">
        <v>526</v>
      </c>
      <c r="I538">
        <v>108</v>
      </c>
      <c r="J538">
        <v>422</v>
      </c>
      <c r="K538">
        <v>113</v>
      </c>
      <c r="L538">
        <v>405</v>
      </c>
      <c r="M538">
        <v>113</v>
      </c>
      <c r="N538">
        <v>394</v>
      </c>
      <c r="O538">
        <v>84</v>
      </c>
      <c r="P538">
        <v>296</v>
      </c>
      <c r="Q538">
        <v>427</v>
      </c>
      <c r="R538">
        <v>1490</v>
      </c>
      <c r="S538">
        <v>103</v>
      </c>
      <c r="T538">
        <v>226</v>
      </c>
      <c r="U538">
        <v>64</v>
      </c>
      <c r="V538">
        <v>57</v>
      </c>
    </row>
    <row r="539" spans="1:22">
      <c r="A539">
        <v>2026</v>
      </c>
      <c r="B539" t="s">
        <v>314</v>
      </c>
      <c r="C539" t="s">
        <v>33</v>
      </c>
      <c r="D539" t="s">
        <v>47</v>
      </c>
      <c r="E539">
        <v>456</v>
      </c>
      <c r="F539">
        <v>1509</v>
      </c>
      <c r="G539">
        <v>32</v>
      </c>
      <c r="H539">
        <v>116</v>
      </c>
      <c r="I539">
        <v>38</v>
      </c>
      <c r="J539">
        <v>141</v>
      </c>
      <c r="K539">
        <v>44</v>
      </c>
      <c r="L539">
        <v>159</v>
      </c>
      <c r="M539">
        <v>26</v>
      </c>
      <c r="N539">
        <v>98</v>
      </c>
      <c r="O539">
        <v>60</v>
      </c>
      <c r="P539">
        <v>210</v>
      </c>
      <c r="Q539">
        <v>236</v>
      </c>
      <c r="R539">
        <v>746</v>
      </c>
      <c r="S539">
        <v>20</v>
      </c>
      <c r="T539">
        <v>39</v>
      </c>
      <c r="U539">
        <v>29</v>
      </c>
      <c r="V539">
        <v>28</v>
      </c>
    </row>
    <row r="540" spans="1:22">
      <c r="A540">
        <v>2026</v>
      </c>
      <c r="B540" t="s">
        <v>314</v>
      </c>
      <c r="C540" t="s">
        <v>33</v>
      </c>
      <c r="D540" t="s">
        <v>48</v>
      </c>
      <c r="E540">
        <v>786</v>
      </c>
      <c r="F540">
        <v>2558</v>
      </c>
      <c r="G540">
        <v>52</v>
      </c>
      <c r="H540">
        <v>212</v>
      </c>
      <c r="I540">
        <v>66</v>
      </c>
      <c r="J540">
        <v>241</v>
      </c>
      <c r="K540">
        <v>86</v>
      </c>
      <c r="L540">
        <v>305</v>
      </c>
      <c r="M540">
        <v>86</v>
      </c>
      <c r="N540">
        <v>290</v>
      </c>
      <c r="O540">
        <v>92</v>
      </c>
      <c r="P540">
        <v>307</v>
      </c>
      <c r="Q540">
        <v>359</v>
      </c>
      <c r="R540">
        <v>1109</v>
      </c>
      <c r="S540">
        <v>45</v>
      </c>
      <c r="T540">
        <v>94</v>
      </c>
      <c r="U540">
        <v>65</v>
      </c>
      <c r="V540">
        <v>62</v>
      </c>
    </row>
    <row r="541" spans="1:22">
      <c r="A541">
        <v>2026</v>
      </c>
      <c r="B541" t="s">
        <v>314</v>
      </c>
      <c r="C541" t="s">
        <v>33</v>
      </c>
      <c r="D541" t="s">
        <v>49</v>
      </c>
      <c r="E541">
        <v>387</v>
      </c>
      <c r="F541">
        <v>1313</v>
      </c>
      <c r="G541">
        <v>40</v>
      </c>
      <c r="H541">
        <v>173</v>
      </c>
      <c r="I541">
        <v>32</v>
      </c>
      <c r="J541">
        <v>118</v>
      </c>
      <c r="K541">
        <v>61</v>
      </c>
      <c r="L541">
        <v>237</v>
      </c>
      <c r="M541">
        <v>22</v>
      </c>
      <c r="N541">
        <v>84</v>
      </c>
      <c r="O541">
        <v>51</v>
      </c>
      <c r="P541">
        <v>169</v>
      </c>
      <c r="Q541">
        <v>155</v>
      </c>
      <c r="R541">
        <v>480</v>
      </c>
      <c r="S541">
        <v>26</v>
      </c>
      <c r="T541">
        <v>52</v>
      </c>
      <c r="U541">
        <v>47</v>
      </c>
      <c r="V541">
        <v>42</v>
      </c>
    </row>
    <row r="542" spans="1:22">
      <c r="A542">
        <v>2026</v>
      </c>
      <c r="B542" t="s">
        <v>314</v>
      </c>
      <c r="C542" t="s">
        <v>50</v>
      </c>
      <c r="D542" t="s">
        <v>51</v>
      </c>
      <c r="E542">
        <v>897</v>
      </c>
      <c r="F542">
        <v>2921</v>
      </c>
      <c r="G542">
        <v>110</v>
      </c>
      <c r="H542">
        <v>439</v>
      </c>
      <c r="I542">
        <v>91</v>
      </c>
      <c r="J542">
        <v>356</v>
      </c>
      <c r="K542">
        <v>105</v>
      </c>
      <c r="L542">
        <v>383</v>
      </c>
      <c r="M542">
        <v>81</v>
      </c>
      <c r="N542">
        <v>249</v>
      </c>
      <c r="O542">
        <v>106</v>
      </c>
      <c r="P542">
        <v>338</v>
      </c>
      <c r="Q542">
        <v>347</v>
      </c>
      <c r="R542">
        <v>1072</v>
      </c>
      <c r="S542">
        <v>57</v>
      </c>
      <c r="T542">
        <v>84</v>
      </c>
      <c r="U542">
        <v>78</v>
      </c>
      <c r="V542">
        <v>85</v>
      </c>
    </row>
    <row r="543" spans="1:22">
      <c r="A543">
        <v>2026</v>
      </c>
      <c r="B543" t="s">
        <v>314</v>
      </c>
      <c r="C543" t="s">
        <v>50</v>
      </c>
      <c r="D543" t="s">
        <v>52</v>
      </c>
      <c r="E543">
        <v>553</v>
      </c>
      <c r="F543">
        <v>1795</v>
      </c>
      <c r="G543">
        <v>70</v>
      </c>
      <c r="H543">
        <v>252</v>
      </c>
      <c r="I543">
        <v>74</v>
      </c>
      <c r="J543">
        <v>284</v>
      </c>
      <c r="K543">
        <v>83</v>
      </c>
      <c r="L543">
        <v>297</v>
      </c>
      <c r="M543">
        <v>72</v>
      </c>
      <c r="N543">
        <v>239</v>
      </c>
      <c r="O543">
        <v>51</v>
      </c>
      <c r="P543">
        <v>173</v>
      </c>
      <c r="Q543">
        <v>176</v>
      </c>
      <c r="R543">
        <v>509</v>
      </c>
      <c r="S543">
        <v>27</v>
      </c>
      <c r="T543">
        <v>41</v>
      </c>
      <c r="U543">
        <v>32</v>
      </c>
      <c r="V543">
        <v>33</v>
      </c>
    </row>
    <row r="544" spans="1:22">
      <c r="A544">
        <v>2026</v>
      </c>
      <c r="B544" t="s">
        <v>314</v>
      </c>
      <c r="C544" t="s">
        <v>50</v>
      </c>
      <c r="D544" t="s">
        <v>53</v>
      </c>
      <c r="E544">
        <v>892</v>
      </c>
      <c r="F544">
        <v>2912</v>
      </c>
      <c r="G544">
        <v>95</v>
      </c>
      <c r="H544">
        <v>386</v>
      </c>
      <c r="I544">
        <v>94</v>
      </c>
      <c r="J544">
        <v>355</v>
      </c>
      <c r="K544">
        <v>95</v>
      </c>
      <c r="L544">
        <v>309</v>
      </c>
      <c r="M544">
        <v>93</v>
      </c>
      <c r="N544">
        <v>269</v>
      </c>
      <c r="O544">
        <v>105</v>
      </c>
      <c r="P544">
        <v>345</v>
      </c>
      <c r="Q544">
        <v>341</v>
      </c>
      <c r="R544">
        <v>1076</v>
      </c>
      <c r="S544">
        <v>69</v>
      </c>
      <c r="T544">
        <v>172</v>
      </c>
      <c r="U544">
        <v>68</v>
      </c>
      <c r="V544">
        <v>67</v>
      </c>
    </row>
    <row r="545" spans="1:22">
      <c r="A545">
        <v>2026</v>
      </c>
      <c r="B545" t="s">
        <v>314</v>
      </c>
      <c r="C545" t="s">
        <v>50</v>
      </c>
      <c r="D545" t="s">
        <v>54</v>
      </c>
      <c r="E545">
        <v>683</v>
      </c>
      <c r="F545">
        <v>2220</v>
      </c>
      <c r="G545">
        <v>115</v>
      </c>
      <c r="H545">
        <v>416</v>
      </c>
      <c r="I545">
        <v>114</v>
      </c>
      <c r="J545">
        <v>405</v>
      </c>
      <c r="K545">
        <v>113</v>
      </c>
      <c r="L545">
        <v>393</v>
      </c>
      <c r="M545">
        <v>96</v>
      </c>
      <c r="N545">
        <v>282</v>
      </c>
      <c r="O545">
        <v>57</v>
      </c>
      <c r="P545">
        <v>172</v>
      </c>
      <c r="Q545">
        <v>154</v>
      </c>
      <c r="R545">
        <v>491</v>
      </c>
      <c r="S545">
        <v>34</v>
      </c>
      <c r="T545">
        <v>61</v>
      </c>
      <c r="U545">
        <v>76</v>
      </c>
      <c r="V545">
        <v>74</v>
      </c>
    </row>
    <row r="546" spans="1:22">
      <c r="A546">
        <v>2026</v>
      </c>
      <c r="B546" t="s">
        <v>314</v>
      </c>
      <c r="C546" t="s">
        <v>50</v>
      </c>
      <c r="D546" t="s">
        <v>55</v>
      </c>
      <c r="E546">
        <v>673</v>
      </c>
      <c r="F546">
        <v>2254</v>
      </c>
      <c r="G546">
        <v>43</v>
      </c>
      <c r="H546">
        <v>148</v>
      </c>
      <c r="I546">
        <v>56</v>
      </c>
      <c r="J546">
        <v>224</v>
      </c>
      <c r="K546">
        <v>53</v>
      </c>
      <c r="L546">
        <v>187</v>
      </c>
      <c r="M546">
        <v>48</v>
      </c>
      <c r="N546">
        <v>162</v>
      </c>
      <c r="O546">
        <v>89</v>
      </c>
      <c r="P546">
        <v>324</v>
      </c>
      <c r="Q546">
        <v>300</v>
      </c>
      <c r="R546">
        <v>987</v>
      </c>
      <c r="S546">
        <v>84</v>
      </c>
      <c r="T546">
        <v>222</v>
      </c>
      <c r="U546">
        <v>53</v>
      </c>
      <c r="V546">
        <v>54</v>
      </c>
    </row>
    <row r="547" spans="1:22">
      <c r="A547">
        <v>2026</v>
      </c>
      <c r="B547" t="s">
        <v>314</v>
      </c>
      <c r="C547" t="s">
        <v>50</v>
      </c>
      <c r="D547" t="s">
        <v>56</v>
      </c>
      <c r="E547">
        <v>699</v>
      </c>
      <c r="F547">
        <v>2327</v>
      </c>
      <c r="G547">
        <v>110</v>
      </c>
      <c r="H547">
        <v>443</v>
      </c>
      <c r="I547">
        <v>104</v>
      </c>
      <c r="J547">
        <v>389</v>
      </c>
      <c r="K547">
        <v>70</v>
      </c>
      <c r="L547">
        <v>245</v>
      </c>
      <c r="M547">
        <v>60</v>
      </c>
      <c r="N547">
        <v>195</v>
      </c>
      <c r="O547">
        <v>84</v>
      </c>
      <c r="P547">
        <v>280</v>
      </c>
      <c r="Q547">
        <v>227</v>
      </c>
      <c r="R547">
        <v>684</v>
      </c>
      <c r="S547">
        <v>44</v>
      </c>
      <c r="T547">
        <v>91</v>
      </c>
      <c r="U547">
        <v>36</v>
      </c>
      <c r="V547">
        <v>35</v>
      </c>
    </row>
    <row r="548" spans="1:22">
      <c r="A548">
        <v>2026</v>
      </c>
      <c r="B548" t="s">
        <v>314</v>
      </c>
      <c r="C548" t="s">
        <v>50</v>
      </c>
      <c r="D548" t="s">
        <v>57</v>
      </c>
      <c r="E548">
        <v>737</v>
      </c>
      <c r="F548">
        <v>2468</v>
      </c>
      <c r="G548">
        <v>145</v>
      </c>
      <c r="H548">
        <v>576</v>
      </c>
      <c r="I548">
        <v>92</v>
      </c>
      <c r="J548">
        <v>342</v>
      </c>
      <c r="K548">
        <v>89</v>
      </c>
      <c r="L548">
        <v>311</v>
      </c>
      <c r="M548">
        <v>71</v>
      </c>
      <c r="N548">
        <v>239</v>
      </c>
      <c r="O548">
        <v>67</v>
      </c>
      <c r="P548">
        <v>212</v>
      </c>
      <c r="Q548">
        <v>219</v>
      </c>
      <c r="R548">
        <v>685</v>
      </c>
      <c r="S548">
        <v>54</v>
      </c>
      <c r="T548">
        <v>103</v>
      </c>
      <c r="U548">
        <v>72</v>
      </c>
      <c r="V548">
        <v>68</v>
      </c>
    </row>
    <row r="549" spans="1:22">
      <c r="A549">
        <v>2026</v>
      </c>
      <c r="B549" t="s">
        <v>314</v>
      </c>
      <c r="C549" t="s">
        <v>50</v>
      </c>
      <c r="D549" t="s">
        <v>58</v>
      </c>
      <c r="E549">
        <v>473</v>
      </c>
      <c r="F549">
        <v>1474</v>
      </c>
      <c r="G549">
        <v>110</v>
      </c>
      <c r="H549">
        <v>409</v>
      </c>
      <c r="I549">
        <v>93</v>
      </c>
      <c r="J549">
        <v>316</v>
      </c>
      <c r="K549">
        <v>71</v>
      </c>
      <c r="L549">
        <v>247</v>
      </c>
      <c r="M549">
        <v>39</v>
      </c>
      <c r="N549">
        <v>117</v>
      </c>
      <c r="O549">
        <v>51</v>
      </c>
      <c r="P549">
        <v>141</v>
      </c>
      <c r="Q549">
        <v>84</v>
      </c>
      <c r="R549">
        <v>203</v>
      </c>
      <c r="S549">
        <v>25</v>
      </c>
      <c r="T549">
        <v>41</v>
      </c>
      <c r="U549">
        <v>49</v>
      </c>
      <c r="V549">
        <v>38</v>
      </c>
    </row>
    <row r="550" spans="1:22">
      <c r="A550">
        <v>2026</v>
      </c>
      <c r="B550" t="s">
        <v>314</v>
      </c>
      <c r="C550" t="s">
        <v>50</v>
      </c>
      <c r="D550" t="s">
        <v>59</v>
      </c>
      <c r="E550">
        <v>574</v>
      </c>
      <c r="F550">
        <v>1847</v>
      </c>
      <c r="G550">
        <v>128</v>
      </c>
      <c r="H550">
        <v>442</v>
      </c>
      <c r="I550">
        <v>88</v>
      </c>
      <c r="J550">
        <v>320</v>
      </c>
      <c r="K550">
        <v>92</v>
      </c>
      <c r="L550">
        <v>329</v>
      </c>
      <c r="M550">
        <v>59</v>
      </c>
      <c r="N550">
        <v>191</v>
      </c>
      <c r="O550">
        <v>47</v>
      </c>
      <c r="P550">
        <v>127</v>
      </c>
      <c r="Q550">
        <v>138</v>
      </c>
      <c r="R550">
        <v>406</v>
      </c>
      <c r="S550">
        <v>22</v>
      </c>
      <c r="T550">
        <v>32</v>
      </c>
      <c r="U550">
        <v>58</v>
      </c>
      <c r="V550">
        <v>60</v>
      </c>
    </row>
    <row r="551" spans="1:22">
      <c r="A551">
        <v>2026</v>
      </c>
      <c r="B551" t="s">
        <v>314</v>
      </c>
      <c r="C551" t="s">
        <v>50</v>
      </c>
      <c r="D551" t="s">
        <v>60</v>
      </c>
      <c r="E551">
        <v>782</v>
      </c>
      <c r="F551">
        <v>2633</v>
      </c>
      <c r="G551">
        <v>104</v>
      </c>
      <c r="H551">
        <v>422</v>
      </c>
      <c r="I551">
        <v>137</v>
      </c>
      <c r="J551">
        <v>483</v>
      </c>
      <c r="K551">
        <v>97</v>
      </c>
      <c r="L551">
        <v>352</v>
      </c>
      <c r="M551">
        <v>77</v>
      </c>
      <c r="N551">
        <v>261</v>
      </c>
      <c r="O551">
        <v>51</v>
      </c>
      <c r="P551">
        <v>171</v>
      </c>
      <c r="Q551">
        <v>254</v>
      </c>
      <c r="R551">
        <v>788</v>
      </c>
      <c r="S551">
        <v>62</v>
      </c>
      <c r="T551">
        <v>156</v>
      </c>
      <c r="U551">
        <v>68</v>
      </c>
      <c r="V551">
        <v>59</v>
      </c>
    </row>
    <row r="552" spans="1:22">
      <c r="A552">
        <v>2026</v>
      </c>
      <c r="B552" t="s">
        <v>314</v>
      </c>
      <c r="C552" t="s">
        <v>50</v>
      </c>
      <c r="D552" t="s">
        <v>61</v>
      </c>
      <c r="E552">
        <v>233</v>
      </c>
      <c r="F552">
        <v>713</v>
      </c>
      <c r="G552">
        <v>14</v>
      </c>
      <c r="H552">
        <v>29</v>
      </c>
      <c r="I552">
        <v>26</v>
      </c>
      <c r="J552">
        <v>86</v>
      </c>
      <c r="K552">
        <v>45</v>
      </c>
      <c r="L552">
        <v>161</v>
      </c>
      <c r="M552">
        <v>31</v>
      </c>
      <c r="N552">
        <v>99</v>
      </c>
      <c r="O552">
        <v>26</v>
      </c>
      <c r="P552">
        <v>73</v>
      </c>
      <c r="Q552">
        <v>83</v>
      </c>
      <c r="R552">
        <v>252</v>
      </c>
      <c r="S552">
        <v>8</v>
      </c>
      <c r="T552">
        <v>13</v>
      </c>
      <c r="U552">
        <v>24</v>
      </c>
      <c r="V552">
        <v>22</v>
      </c>
    </row>
    <row r="553" spans="1:22">
      <c r="A553">
        <v>2026</v>
      </c>
      <c r="B553" t="s">
        <v>314</v>
      </c>
      <c r="C553" t="s">
        <v>50</v>
      </c>
      <c r="D553" t="s">
        <v>62</v>
      </c>
      <c r="E553">
        <v>390</v>
      </c>
      <c r="F553">
        <v>1212</v>
      </c>
      <c r="G553">
        <v>74</v>
      </c>
      <c r="H553">
        <v>233</v>
      </c>
      <c r="I553">
        <v>53</v>
      </c>
      <c r="J553">
        <v>188</v>
      </c>
      <c r="K553">
        <v>41</v>
      </c>
      <c r="L553">
        <v>152</v>
      </c>
      <c r="M553">
        <v>41</v>
      </c>
      <c r="N553">
        <v>126</v>
      </c>
      <c r="O553">
        <v>39</v>
      </c>
      <c r="P553">
        <v>119</v>
      </c>
      <c r="Q553">
        <v>118</v>
      </c>
      <c r="R553">
        <v>358</v>
      </c>
      <c r="S553">
        <v>24</v>
      </c>
      <c r="T553">
        <v>36</v>
      </c>
      <c r="U553">
        <v>22</v>
      </c>
      <c r="V553">
        <v>20</v>
      </c>
    </row>
    <row r="554" spans="1:22">
      <c r="A554">
        <v>2026</v>
      </c>
      <c r="B554" t="s">
        <v>314</v>
      </c>
      <c r="C554" t="s">
        <v>50</v>
      </c>
      <c r="D554" t="s">
        <v>63</v>
      </c>
      <c r="E554">
        <v>391</v>
      </c>
      <c r="F554">
        <v>1263</v>
      </c>
      <c r="G554">
        <v>57</v>
      </c>
      <c r="H554">
        <v>227</v>
      </c>
      <c r="I554">
        <v>44</v>
      </c>
      <c r="J554">
        <v>173</v>
      </c>
      <c r="K554">
        <v>78</v>
      </c>
      <c r="L554">
        <v>258</v>
      </c>
      <c r="M554">
        <v>43</v>
      </c>
      <c r="N554">
        <v>123</v>
      </c>
      <c r="O554">
        <v>29</v>
      </c>
      <c r="P554">
        <v>82</v>
      </c>
      <c r="Q554">
        <v>114</v>
      </c>
      <c r="R554">
        <v>356</v>
      </c>
      <c r="S554">
        <v>26</v>
      </c>
      <c r="T554">
        <v>44</v>
      </c>
      <c r="U554">
        <v>44</v>
      </c>
      <c r="V554">
        <v>51</v>
      </c>
    </row>
    <row r="555" spans="1:22">
      <c r="A555">
        <v>2026</v>
      </c>
      <c r="B555" t="s">
        <v>314</v>
      </c>
      <c r="C555" t="s">
        <v>64</v>
      </c>
      <c r="D555" t="s">
        <v>64</v>
      </c>
      <c r="E555">
        <v>2660</v>
      </c>
      <c r="F555">
        <v>8929</v>
      </c>
      <c r="G555">
        <v>279</v>
      </c>
      <c r="H555">
        <v>1179</v>
      </c>
      <c r="I555">
        <v>305</v>
      </c>
      <c r="J555">
        <v>1105</v>
      </c>
      <c r="K555">
        <v>278</v>
      </c>
      <c r="L555">
        <v>1009</v>
      </c>
      <c r="M555">
        <v>248</v>
      </c>
      <c r="N555">
        <v>849</v>
      </c>
      <c r="O555">
        <v>178</v>
      </c>
      <c r="P555">
        <v>582</v>
      </c>
      <c r="Q555">
        <v>1195</v>
      </c>
      <c r="R555">
        <v>3919</v>
      </c>
      <c r="S555">
        <v>177</v>
      </c>
      <c r="T555">
        <v>286</v>
      </c>
      <c r="U555">
        <v>237</v>
      </c>
      <c r="V555">
        <v>237</v>
      </c>
    </row>
    <row r="556" spans="1:22">
      <c r="A556">
        <v>2026</v>
      </c>
      <c r="B556" t="s">
        <v>314</v>
      </c>
      <c r="C556" t="s">
        <v>64</v>
      </c>
      <c r="D556" t="s">
        <v>65</v>
      </c>
      <c r="E556">
        <v>557</v>
      </c>
      <c r="F556">
        <v>1817</v>
      </c>
      <c r="G556">
        <v>53</v>
      </c>
      <c r="H556">
        <v>207</v>
      </c>
      <c r="I556">
        <v>68</v>
      </c>
      <c r="J556">
        <v>244</v>
      </c>
      <c r="K556">
        <v>55</v>
      </c>
      <c r="L556">
        <v>211</v>
      </c>
      <c r="M556">
        <v>54</v>
      </c>
      <c r="N556">
        <v>182</v>
      </c>
      <c r="O556">
        <v>43</v>
      </c>
      <c r="P556">
        <v>134</v>
      </c>
      <c r="Q556">
        <v>250</v>
      </c>
      <c r="R556">
        <v>785</v>
      </c>
      <c r="S556">
        <v>34</v>
      </c>
      <c r="T556">
        <v>54</v>
      </c>
      <c r="U556">
        <v>40</v>
      </c>
      <c r="V556">
        <v>42</v>
      </c>
    </row>
    <row r="557" spans="1:22">
      <c r="A557">
        <v>2026</v>
      </c>
      <c r="B557" t="s">
        <v>314</v>
      </c>
      <c r="C557" t="s">
        <v>64</v>
      </c>
      <c r="D557" t="s">
        <v>66</v>
      </c>
      <c r="E557">
        <v>951</v>
      </c>
      <c r="F557">
        <v>3015</v>
      </c>
      <c r="G557">
        <v>105</v>
      </c>
      <c r="H557">
        <v>437</v>
      </c>
      <c r="I557">
        <v>110</v>
      </c>
      <c r="J557">
        <v>401</v>
      </c>
      <c r="K557">
        <v>143</v>
      </c>
      <c r="L557">
        <v>512</v>
      </c>
      <c r="M557">
        <v>125</v>
      </c>
      <c r="N557">
        <v>389</v>
      </c>
      <c r="O557">
        <v>67</v>
      </c>
      <c r="P557">
        <v>205</v>
      </c>
      <c r="Q557">
        <v>336</v>
      </c>
      <c r="R557">
        <v>962</v>
      </c>
      <c r="S557">
        <v>65</v>
      </c>
      <c r="T557">
        <v>109</v>
      </c>
      <c r="U557">
        <v>96</v>
      </c>
      <c r="V557">
        <v>91</v>
      </c>
    </row>
    <row r="558" spans="1:22">
      <c r="A558">
        <v>2026</v>
      </c>
      <c r="B558" t="s">
        <v>314</v>
      </c>
      <c r="C558" t="s">
        <v>64</v>
      </c>
      <c r="D558" t="s">
        <v>22</v>
      </c>
      <c r="E558">
        <v>1032</v>
      </c>
      <c r="F558">
        <v>3302</v>
      </c>
      <c r="G558">
        <v>87</v>
      </c>
      <c r="H558">
        <v>347</v>
      </c>
      <c r="I558">
        <v>156</v>
      </c>
      <c r="J558">
        <v>596</v>
      </c>
      <c r="K558">
        <v>125</v>
      </c>
      <c r="L558">
        <v>428</v>
      </c>
      <c r="M558">
        <v>89</v>
      </c>
      <c r="N558">
        <v>303</v>
      </c>
      <c r="O558">
        <v>118</v>
      </c>
      <c r="P558">
        <v>356</v>
      </c>
      <c r="Q558">
        <v>414</v>
      </c>
      <c r="R558">
        <v>1200</v>
      </c>
      <c r="S558">
        <v>43</v>
      </c>
      <c r="T558">
        <v>72</v>
      </c>
      <c r="U558">
        <v>92</v>
      </c>
      <c r="V558">
        <v>76</v>
      </c>
    </row>
    <row r="559" spans="1:22">
      <c r="A559">
        <v>2026</v>
      </c>
      <c r="B559" t="s">
        <v>314</v>
      </c>
      <c r="C559" t="s">
        <v>64</v>
      </c>
      <c r="D559" t="s">
        <v>67</v>
      </c>
      <c r="E559">
        <v>796</v>
      </c>
      <c r="F559">
        <v>2712</v>
      </c>
      <c r="G559">
        <v>89</v>
      </c>
      <c r="H559">
        <v>340</v>
      </c>
      <c r="I559">
        <v>119</v>
      </c>
      <c r="J559">
        <v>467</v>
      </c>
      <c r="K559">
        <v>125</v>
      </c>
      <c r="L559">
        <v>453</v>
      </c>
      <c r="M559">
        <v>87</v>
      </c>
      <c r="N559">
        <v>311</v>
      </c>
      <c r="O559">
        <v>65</v>
      </c>
      <c r="P559">
        <v>216</v>
      </c>
      <c r="Q559">
        <v>260</v>
      </c>
      <c r="R559">
        <v>830</v>
      </c>
      <c r="S559">
        <v>51</v>
      </c>
      <c r="T559">
        <v>95</v>
      </c>
      <c r="U559">
        <v>50</v>
      </c>
      <c r="V559">
        <v>43</v>
      </c>
    </row>
    <row r="560" spans="1:22">
      <c r="A560">
        <v>2026</v>
      </c>
      <c r="B560" t="s">
        <v>314</v>
      </c>
      <c r="C560" t="s">
        <v>64</v>
      </c>
      <c r="D560" t="s">
        <v>68</v>
      </c>
      <c r="E560">
        <v>346</v>
      </c>
      <c r="F560">
        <v>1152</v>
      </c>
      <c r="G560">
        <v>42</v>
      </c>
      <c r="H560">
        <v>142</v>
      </c>
      <c r="I560">
        <v>92</v>
      </c>
      <c r="J560">
        <v>348</v>
      </c>
      <c r="K560">
        <v>65</v>
      </c>
      <c r="L560">
        <v>248</v>
      </c>
      <c r="M560">
        <v>35</v>
      </c>
      <c r="N560">
        <v>119</v>
      </c>
      <c r="O560">
        <v>26</v>
      </c>
      <c r="P560">
        <v>74</v>
      </c>
      <c r="Q560">
        <v>77</v>
      </c>
      <c r="R560">
        <v>202</v>
      </c>
      <c r="S560">
        <v>9</v>
      </c>
      <c r="T560">
        <v>19</v>
      </c>
      <c r="U560">
        <v>24</v>
      </c>
      <c r="V560">
        <v>28</v>
      </c>
    </row>
    <row r="561" spans="1:22">
      <c r="A561">
        <v>2026</v>
      </c>
      <c r="B561" t="s">
        <v>314</v>
      </c>
      <c r="C561" t="s">
        <v>64</v>
      </c>
      <c r="D561" t="s">
        <v>69</v>
      </c>
      <c r="E561">
        <v>756</v>
      </c>
      <c r="F561">
        <v>2355</v>
      </c>
      <c r="G561">
        <v>153</v>
      </c>
      <c r="H561">
        <v>538</v>
      </c>
      <c r="I561">
        <v>111</v>
      </c>
      <c r="J561">
        <v>359</v>
      </c>
      <c r="K561">
        <v>103</v>
      </c>
      <c r="L561">
        <v>360</v>
      </c>
      <c r="M561">
        <v>72</v>
      </c>
      <c r="N561">
        <v>234</v>
      </c>
      <c r="O561">
        <v>46</v>
      </c>
      <c r="P561">
        <v>144</v>
      </c>
      <c r="Q561">
        <v>227</v>
      </c>
      <c r="R561">
        <v>656</v>
      </c>
      <c r="S561">
        <v>44</v>
      </c>
      <c r="T561">
        <v>64</v>
      </c>
      <c r="U561">
        <v>54</v>
      </c>
      <c r="V561">
        <v>52</v>
      </c>
    </row>
    <row r="562" spans="1:22">
      <c r="A562">
        <v>2026</v>
      </c>
      <c r="B562" t="s">
        <v>314</v>
      </c>
      <c r="C562" t="s">
        <v>64</v>
      </c>
      <c r="D562" t="s">
        <v>70</v>
      </c>
      <c r="E562">
        <v>867</v>
      </c>
      <c r="F562">
        <v>2752</v>
      </c>
      <c r="G562">
        <v>73</v>
      </c>
      <c r="H562">
        <v>277</v>
      </c>
      <c r="I562">
        <v>62</v>
      </c>
      <c r="J562">
        <v>221</v>
      </c>
      <c r="K562">
        <v>58</v>
      </c>
      <c r="L562">
        <v>213</v>
      </c>
      <c r="M562">
        <v>69</v>
      </c>
      <c r="N562">
        <v>244</v>
      </c>
      <c r="O562">
        <v>58</v>
      </c>
      <c r="P562">
        <v>184</v>
      </c>
      <c r="Q562">
        <v>511</v>
      </c>
      <c r="R562">
        <v>1565</v>
      </c>
      <c r="S562">
        <v>36</v>
      </c>
      <c r="T562">
        <v>48</v>
      </c>
      <c r="U562">
        <v>44</v>
      </c>
      <c r="V562">
        <v>37</v>
      </c>
    </row>
    <row r="563" spans="1:22">
      <c r="A563">
        <v>2026</v>
      </c>
      <c r="B563" t="s">
        <v>314</v>
      </c>
      <c r="C563" t="s">
        <v>64</v>
      </c>
      <c r="D563" t="s">
        <v>71</v>
      </c>
      <c r="E563">
        <v>682</v>
      </c>
      <c r="F563">
        <v>2297</v>
      </c>
      <c r="G563">
        <v>65</v>
      </c>
      <c r="H563">
        <v>268</v>
      </c>
      <c r="I563">
        <v>67</v>
      </c>
      <c r="J563">
        <v>245</v>
      </c>
      <c r="K563">
        <v>47</v>
      </c>
      <c r="L563">
        <v>174</v>
      </c>
      <c r="M563">
        <v>57</v>
      </c>
      <c r="N563">
        <v>206</v>
      </c>
      <c r="O563">
        <v>82</v>
      </c>
      <c r="P563">
        <v>290</v>
      </c>
      <c r="Q563">
        <v>329</v>
      </c>
      <c r="R563">
        <v>1040</v>
      </c>
      <c r="S563">
        <v>35</v>
      </c>
      <c r="T563">
        <v>74</v>
      </c>
      <c r="U563">
        <v>54</v>
      </c>
      <c r="V563">
        <v>46</v>
      </c>
    </row>
    <row r="564" spans="1:22">
      <c r="A564">
        <v>2026</v>
      </c>
      <c r="B564" t="s">
        <v>314</v>
      </c>
      <c r="C564" t="s">
        <v>72</v>
      </c>
      <c r="D564" t="s">
        <v>73</v>
      </c>
      <c r="E564">
        <v>1869</v>
      </c>
      <c r="F564">
        <v>6248</v>
      </c>
      <c r="G564">
        <v>96</v>
      </c>
      <c r="H564">
        <v>378</v>
      </c>
      <c r="I564">
        <v>105</v>
      </c>
      <c r="J564">
        <v>405</v>
      </c>
      <c r="K564">
        <v>93</v>
      </c>
      <c r="L564">
        <v>321</v>
      </c>
      <c r="M564">
        <v>73</v>
      </c>
      <c r="N564">
        <v>244</v>
      </c>
      <c r="O564">
        <v>313</v>
      </c>
      <c r="P564">
        <v>1149</v>
      </c>
      <c r="Q564">
        <v>958</v>
      </c>
      <c r="R564">
        <v>3188</v>
      </c>
      <c r="S564">
        <v>231</v>
      </c>
      <c r="T564">
        <v>563</v>
      </c>
      <c r="U564">
        <v>143</v>
      </c>
      <c r="V564">
        <v>127</v>
      </c>
    </row>
    <row r="565" spans="1:22">
      <c r="A565">
        <v>2026</v>
      </c>
      <c r="B565" t="s">
        <v>314</v>
      </c>
      <c r="C565" t="s">
        <v>72</v>
      </c>
      <c r="D565" t="s">
        <v>74</v>
      </c>
      <c r="E565">
        <v>4341</v>
      </c>
      <c r="F565">
        <v>15283</v>
      </c>
      <c r="G565">
        <v>443</v>
      </c>
      <c r="H565">
        <v>1573</v>
      </c>
      <c r="I565">
        <v>266</v>
      </c>
      <c r="J565">
        <v>1030</v>
      </c>
      <c r="K565">
        <v>211</v>
      </c>
      <c r="L565">
        <v>815</v>
      </c>
      <c r="M565">
        <v>246</v>
      </c>
      <c r="N565">
        <v>938</v>
      </c>
      <c r="O565">
        <v>458</v>
      </c>
      <c r="P565">
        <v>1728</v>
      </c>
      <c r="Q565">
        <v>2147</v>
      </c>
      <c r="R565">
        <v>7647</v>
      </c>
      <c r="S565">
        <v>570</v>
      </c>
      <c r="T565">
        <v>1552</v>
      </c>
      <c r="U565">
        <v>260</v>
      </c>
      <c r="V565">
        <v>211</v>
      </c>
    </row>
    <row r="566" spans="1:22">
      <c r="A566">
        <v>2026</v>
      </c>
      <c r="B566" t="s">
        <v>314</v>
      </c>
      <c r="C566" t="s">
        <v>72</v>
      </c>
      <c r="D566" t="s">
        <v>75</v>
      </c>
      <c r="E566">
        <v>1542</v>
      </c>
      <c r="F566">
        <v>5248</v>
      </c>
      <c r="G566">
        <v>179</v>
      </c>
      <c r="H566">
        <v>671</v>
      </c>
      <c r="I566">
        <v>108</v>
      </c>
      <c r="J566">
        <v>437</v>
      </c>
      <c r="K566">
        <v>96</v>
      </c>
      <c r="L566">
        <v>364</v>
      </c>
      <c r="M566">
        <v>143</v>
      </c>
      <c r="N566">
        <v>475</v>
      </c>
      <c r="O566">
        <v>166</v>
      </c>
      <c r="P566">
        <v>546</v>
      </c>
      <c r="Q566">
        <v>753</v>
      </c>
      <c r="R566">
        <v>2564</v>
      </c>
      <c r="S566">
        <v>97</v>
      </c>
      <c r="T566">
        <v>191</v>
      </c>
      <c r="U566">
        <v>114</v>
      </c>
      <c r="V566">
        <v>101</v>
      </c>
    </row>
    <row r="567" spans="1:22">
      <c r="A567">
        <v>2026</v>
      </c>
      <c r="B567" t="s">
        <v>314</v>
      </c>
      <c r="C567" t="s">
        <v>72</v>
      </c>
      <c r="D567" t="s">
        <v>76</v>
      </c>
      <c r="E567">
        <v>638</v>
      </c>
      <c r="F567">
        <v>2046</v>
      </c>
      <c r="G567">
        <v>34</v>
      </c>
      <c r="H567">
        <v>130</v>
      </c>
      <c r="I567">
        <v>57</v>
      </c>
      <c r="J567">
        <v>213</v>
      </c>
      <c r="K567">
        <v>66</v>
      </c>
      <c r="L567">
        <v>248</v>
      </c>
      <c r="M567">
        <v>68</v>
      </c>
      <c r="N567">
        <v>215</v>
      </c>
      <c r="O567">
        <v>91</v>
      </c>
      <c r="P567">
        <v>280</v>
      </c>
      <c r="Q567">
        <v>283</v>
      </c>
      <c r="R567">
        <v>875</v>
      </c>
      <c r="S567">
        <v>39</v>
      </c>
      <c r="T567">
        <v>85</v>
      </c>
      <c r="U567">
        <v>57</v>
      </c>
      <c r="V567">
        <v>46</v>
      </c>
    </row>
    <row r="568" spans="1:22">
      <c r="A568">
        <v>2026</v>
      </c>
      <c r="B568" t="s">
        <v>314</v>
      </c>
      <c r="C568" t="s">
        <v>72</v>
      </c>
      <c r="D568" t="s">
        <v>77</v>
      </c>
      <c r="E568">
        <v>557</v>
      </c>
      <c r="F568">
        <v>1779</v>
      </c>
      <c r="G568">
        <v>43</v>
      </c>
      <c r="H568">
        <v>171</v>
      </c>
      <c r="I568">
        <v>52</v>
      </c>
      <c r="J568">
        <v>194</v>
      </c>
      <c r="K568">
        <v>69</v>
      </c>
      <c r="L568">
        <v>233</v>
      </c>
      <c r="M568">
        <v>51</v>
      </c>
      <c r="N568">
        <v>168</v>
      </c>
      <c r="O568">
        <v>88</v>
      </c>
      <c r="P568">
        <v>279</v>
      </c>
      <c r="Q568">
        <v>226</v>
      </c>
      <c r="R568">
        <v>670</v>
      </c>
      <c r="S568">
        <v>28</v>
      </c>
      <c r="T568">
        <v>64</v>
      </c>
      <c r="U568">
        <v>50</v>
      </c>
      <c r="V568">
        <v>47</v>
      </c>
    </row>
    <row r="569" spans="1:22">
      <c r="A569">
        <v>2026</v>
      </c>
      <c r="B569" t="s">
        <v>314</v>
      </c>
      <c r="C569" t="s">
        <v>72</v>
      </c>
      <c r="D569" t="s">
        <v>78</v>
      </c>
      <c r="E569">
        <v>763</v>
      </c>
      <c r="F569">
        <v>2423</v>
      </c>
      <c r="G569">
        <v>53</v>
      </c>
      <c r="H569">
        <v>170</v>
      </c>
      <c r="I569">
        <v>39</v>
      </c>
      <c r="J569">
        <v>143</v>
      </c>
      <c r="K569">
        <v>51</v>
      </c>
      <c r="L569">
        <v>174</v>
      </c>
      <c r="M569">
        <v>58</v>
      </c>
      <c r="N569">
        <v>205</v>
      </c>
      <c r="O569">
        <v>60</v>
      </c>
      <c r="P569">
        <v>190</v>
      </c>
      <c r="Q569">
        <v>452</v>
      </c>
      <c r="R569">
        <v>1414</v>
      </c>
      <c r="S569">
        <v>50</v>
      </c>
      <c r="T569">
        <v>127</v>
      </c>
      <c r="U569">
        <v>44</v>
      </c>
      <c r="V569">
        <v>37</v>
      </c>
    </row>
    <row r="570" spans="1:22">
      <c r="A570">
        <v>2026</v>
      </c>
      <c r="B570" t="s">
        <v>314</v>
      </c>
      <c r="C570" t="s">
        <v>72</v>
      </c>
      <c r="D570" t="s">
        <v>79</v>
      </c>
      <c r="E570">
        <v>5298</v>
      </c>
      <c r="F570">
        <v>18431</v>
      </c>
      <c r="G570">
        <v>211</v>
      </c>
      <c r="H570">
        <v>877</v>
      </c>
      <c r="I570">
        <v>189</v>
      </c>
      <c r="J570">
        <v>778</v>
      </c>
      <c r="K570">
        <v>153</v>
      </c>
      <c r="L570">
        <v>575</v>
      </c>
      <c r="M570">
        <v>173</v>
      </c>
      <c r="N570">
        <v>666</v>
      </c>
      <c r="O570">
        <v>405</v>
      </c>
      <c r="P570">
        <v>1435</v>
      </c>
      <c r="Q570">
        <v>3660</v>
      </c>
      <c r="R570">
        <v>12901</v>
      </c>
      <c r="S570">
        <v>507</v>
      </c>
      <c r="T570">
        <v>1199</v>
      </c>
      <c r="U570">
        <v>326</v>
      </c>
      <c r="V570">
        <v>257</v>
      </c>
    </row>
    <row r="571" spans="1:22">
      <c r="A571">
        <v>2026</v>
      </c>
      <c r="B571" t="s">
        <v>314</v>
      </c>
      <c r="C571" t="s">
        <v>72</v>
      </c>
      <c r="D571" t="s">
        <v>80</v>
      </c>
      <c r="E571">
        <v>10285</v>
      </c>
      <c r="F571">
        <v>35703</v>
      </c>
      <c r="G571">
        <v>341</v>
      </c>
      <c r="H571">
        <v>1332</v>
      </c>
      <c r="I571">
        <v>288</v>
      </c>
      <c r="J571">
        <v>1092</v>
      </c>
      <c r="K571">
        <v>321</v>
      </c>
      <c r="L571">
        <v>1215</v>
      </c>
      <c r="M571">
        <v>439</v>
      </c>
      <c r="N571">
        <v>1719</v>
      </c>
      <c r="O571">
        <v>572</v>
      </c>
      <c r="P571">
        <v>2124</v>
      </c>
      <c r="Q571">
        <v>7476</v>
      </c>
      <c r="R571">
        <v>26280</v>
      </c>
      <c r="S571">
        <v>848</v>
      </c>
      <c r="T571">
        <v>1941</v>
      </c>
      <c r="U571">
        <v>643</v>
      </c>
      <c r="V571">
        <v>508</v>
      </c>
    </row>
    <row r="572" spans="1:22">
      <c r="A572">
        <v>2026</v>
      </c>
      <c r="B572" t="s">
        <v>314</v>
      </c>
      <c r="C572" t="s">
        <v>72</v>
      </c>
      <c r="D572" t="s">
        <v>81</v>
      </c>
      <c r="E572">
        <v>270</v>
      </c>
      <c r="F572">
        <v>878</v>
      </c>
      <c r="G572">
        <v>24</v>
      </c>
      <c r="H572">
        <v>76</v>
      </c>
      <c r="I572">
        <v>17</v>
      </c>
      <c r="J572">
        <v>68</v>
      </c>
      <c r="K572">
        <v>42</v>
      </c>
      <c r="L572">
        <v>145</v>
      </c>
      <c r="M572">
        <v>23</v>
      </c>
      <c r="N572">
        <v>73</v>
      </c>
      <c r="O572">
        <v>30</v>
      </c>
      <c r="P572">
        <v>108</v>
      </c>
      <c r="Q572">
        <v>120</v>
      </c>
      <c r="R572">
        <v>378</v>
      </c>
      <c r="S572">
        <v>14</v>
      </c>
      <c r="T572">
        <v>30</v>
      </c>
      <c r="U572">
        <v>20</v>
      </c>
      <c r="V572">
        <v>16</v>
      </c>
    </row>
    <row r="573" spans="1:22">
      <c r="A573">
        <v>2026</v>
      </c>
      <c r="B573" t="s">
        <v>314</v>
      </c>
      <c r="C573" t="s">
        <v>72</v>
      </c>
      <c r="D573" t="s">
        <v>82</v>
      </c>
      <c r="E573">
        <v>1579</v>
      </c>
      <c r="F573">
        <v>5475</v>
      </c>
      <c r="G573">
        <v>89</v>
      </c>
      <c r="H573">
        <v>342</v>
      </c>
      <c r="I573">
        <v>94</v>
      </c>
      <c r="J573">
        <v>351</v>
      </c>
      <c r="K573">
        <v>67</v>
      </c>
      <c r="L573">
        <v>237</v>
      </c>
      <c r="M573">
        <v>112</v>
      </c>
      <c r="N573">
        <v>438</v>
      </c>
      <c r="O573">
        <v>165</v>
      </c>
      <c r="P573">
        <v>603</v>
      </c>
      <c r="Q573">
        <v>769</v>
      </c>
      <c r="R573">
        <v>2626</v>
      </c>
      <c r="S573">
        <v>283</v>
      </c>
      <c r="T573">
        <v>878</v>
      </c>
      <c r="U573">
        <v>99</v>
      </c>
      <c r="V573">
        <v>95</v>
      </c>
    </row>
    <row r="574" spans="1:22">
      <c r="A574">
        <v>2026</v>
      </c>
      <c r="B574" t="s">
        <v>314</v>
      </c>
      <c r="C574" t="s">
        <v>72</v>
      </c>
      <c r="D574" t="s">
        <v>83</v>
      </c>
      <c r="E574">
        <v>573</v>
      </c>
      <c r="F574">
        <v>1869</v>
      </c>
      <c r="G574">
        <v>20</v>
      </c>
      <c r="H574">
        <v>72</v>
      </c>
      <c r="I574">
        <v>18</v>
      </c>
      <c r="J574">
        <v>69</v>
      </c>
      <c r="K574">
        <v>36</v>
      </c>
      <c r="L574">
        <v>147</v>
      </c>
      <c r="M574">
        <v>51</v>
      </c>
      <c r="N574">
        <v>181</v>
      </c>
      <c r="O574">
        <v>73</v>
      </c>
      <c r="P574">
        <v>247</v>
      </c>
      <c r="Q574">
        <v>287</v>
      </c>
      <c r="R574">
        <v>897</v>
      </c>
      <c r="S574">
        <v>88</v>
      </c>
      <c r="T574">
        <v>256</v>
      </c>
      <c r="U574">
        <v>40</v>
      </c>
      <c r="V574">
        <v>33</v>
      </c>
    </row>
    <row r="575" spans="1:22">
      <c r="A575">
        <v>2026</v>
      </c>
      <c r="B575" t="s">
        <v>314</v>
      </c>
      <c r="C575" t="s">
        <v>72</v>
      </c>
      <c r="D575" t="s">
        <v>84</v>
      </c>
      <c r="E575">
        <v>9395</v>
      </c>
      <c r="F575">
        <v>33488</v>
      </c>
      <c r="G575">
        <v>321</v>
      </c>
      <c r="H575">
        <v>1232</v>
      </c>
      <c r="I575">
        <v>315</v>
      </c>
      <c r="J575">
        <v>1273</v>
      </c>
      <c r="K575">
        <v>303</v>
      </c>
      <c r="L575">
        <v>1137</v>
      </c>
      <c r="M575">
        <v>409</v>
      </c>
      <c r="N575">
        <v>1520</v>
      </c>
      <c r="O575">
        <v>501</v>
      </c>
      <c r="P575">
        <v>1855</v>
      </c>
      <c r="Q575">
        <v>6653</v>
      </c>
      <c r="R575">
        <v>24285</v>
      </c>
      <c r="S575">
        <v>893</v>
      </c>
      <c r="T575">
        <v>2186</v>
      </c>
      <c r="U575">
        <v>536</v>
      </c>
      <c r="V575">
        <v>409</v>
      </c>
    </row>
    <row r="576" spans="1:22">
      <c r="A576">
        <v>2026</v>
      </c>
      <c r="B576" t="s">
        <v>314</v>
      </c>
      <c r="C576" t="s">
        <v>85</v>
      </c>
      <c r="D576" t="s">
        <v>86</v>
      </c>
      <c r="E576">
        <v>1536</v>
      </c>
      <c r="F576">
        <v>5088</v>
      </c>
      <c r="G576">
        <v>169</v>
      </c>
      <c r="H576">
        <v>541</v>
      </c>
      <c r="I576">
        <v>103</v>
      </c>
      <c r="J576">
        <v>365</v>
      </c>
      <c r="K576">
        <v>104</v>
      </c>
      <c r="L576">
        <v>368</v>
      </c>
      <c r="M576">
        <v>111</v>
      </c>
      <c r="N576">
        <v>389</v>
      </c>
      <c r="O576">
        <v>121</v>
      </c>
      <c r="P576">
        <v>389</v>
      </c>
      <c r="Q576">
        <v>749</v>
      </c>
      <c r="R576">
        <v>2585</v>
      </c>
      <c r="S576">
        <v>179</v>
      </c>
      <c r="T576">
        <v>451</v>
      </c>
      <c r="U576">
        <v>91</v>
      </c>
      <c r="V576">
        <v>76</v>
      </c>
    </row>
    <row r="577" spans="1:22">
      <c r="A577">
        <v>2026</v>
      </c>
      <c r="B577" t="s">
        <v>314</v>
      </c>
      <c r="C577" t="s">
        <v>85</v>
      </c>
      <c r="D577" t="s">
        <v>87</v>
      </c>
      <c r="E577">
        <v>1286</v>
      </c>
      <c r="F577">
        <v>4164</v>
      </c>
      <c r="G577">
        <v>135</v>
      </c>
      <c r="H577">
        <v>451</v>
      </c>
      <c r="I577">
        <v>147</v>
      </c>
      <c r="J577">
        <v>514</v>
      </c>
      <c r="K577">
        <v>116</v>
      </c>
      <c r="L577">
        <v>363</v>
      </c>
      <c r="M577">
        <v>147</v>
      </c>
      <c r="N577">
        <v>484</v>
      </c>
      <c r="O577">
        <v>107</v>
      </c>
      <c r="P577">
        <v>350</v>
      </c>
      <c r="Q577">
        <v>526</v>
      </c>
      <c r="R577">
        <v>1695</v>
      </c>
      <c r="S577">
        <v>108</v>
      </c>
      <c r="T577">
        <v>307</v>
      </c>
      <c r="U577">
        <v>86</v>
      </c>
      <c r="V577">
        <v>76</v>
      </c>
    </row>
    <row r="578" spans="1:22">
      <c r="A578">
        <v>2026</v>
      </c>
      <c r="B578" t="s">
        <v>314</v>
      </c>
      <c r="C578" t="s">
        <v>85</v>
      </c>
      <c r="D578" t="s">
        <v>88</v>
      </c>
      <c r="E578">
        <v>371</v>
      </c>
      <c r="F578">
        <v>1174</v>
      </c>
      <c r="G578">
        <v>43</v>
      </c>
      <c r="H578">
        <v>147</v>
      </c>
      <c r="I578">
        <v>56</v>
      </c>
      <c r="J578">
        <v>204</v>
      </c>
      <c r="K578">
        <v>56</v>
      </c>
      <c r="L578">
        <v>199</v>
      </c>
      <c r="M578">
        <v>38</v>
      </c>
      <c r="N578">
        <v>133</v>
      </c>
      <c r="O578">
        <v>39</v>
      </c>
      <c r="P578">
        <v>112</v>
      </c>
      <c r="Q578">
        <v>108</v>
      </c>
      <c r="R578">
        <v>327</v>
      </c>
      <c r="S578">
        <v>31</v>
      </c>
      <c r="T578">
        <v>52</v>
      </c>
      <c r="U578">
        <v>43</v>
      </c>
      <c r="V578">
        <v>42</v>
      </c>
    </row>
    <row r="579" spans="1:22">
      <c r="A579">
        <v>2026</v>
      </c>
      <c r="B579" t="s">
        <v>314</v>
      </c>
      <c r="C579" t="s">
        <v>85</v>
      </c>
      <c r="D579" t="s">
        <v>89</v>
      </c>
      <c r="E579">
        <v>532</v>
      </c>
      <c r="F579">
        <v>1727</v>
      </c>
      <c r="G579">
        <v>64</v>
      </c>
      <c r="H579">
        <v>213</v>
      </c>
      <c r="I579">
        <v>38</v>
      </c>
      <c r="J579">
        <v>139</v>
      </c>
      <c r="K579">
        <v>74</v>
      </c>
      <c r="L579">
        <v>252</v>
      </c>
      <c r="M579">
        <v>50</v>
      </c>
      <c r="N579">
        <v>184</v>
      </c>
      <c r="O579">
        <v>96</v>
      </c>
      <c r="P579">
        <v>293</v>
      </c>
      <c r="Q579">
        <v>180</v>
      </c>
      <c r="R579">
        <v>588</v>
      </c>
      <c r="S579">
        <v>30</v>
      </c>
      <c r="T579">
        <v>58</v>
      </c>
      <c r="U579">
        <v>42</v>
      </c>
      <c r="V579">
        <v>40</v>
      </c>
    </row>
    <row r="580" spans="1:22">
      <c r="A580">
        <v>2026</v>
      </c>
      <c r="B580" t="s">
        <v>314</v>
      </c>
      <c r="C580" t="s">
        <v>85</v>
      </c>
      <c r="D580" t="s">
        <v>90</v>
      </c>
      <c r="E580">
        <v>466</v>
      </c>
      <c r="F580">
        <v>1616</v>
      </c>
      <c r="G580">
        <v>82</v>
      </c>
      <c r="H580">
        <v>293</v>
      </c>
      <c r="I580">
        <v>73</v>
      </c>
      <c r="J580">
        <v>279</v>
      </c>
      <c r="K580">
        <v>61</v>
      </c>
      <c r="L580">
        <v>216</v>
      </c>
      <c r="M580">
        <v>42</v>
      </c>
      <c r="N580">
        <v>153</v>
      </c>
      <c r="O580">
        <v>55</v>
      </c>
      <c r="P580">
        <v>194</v>
      </c>
      <c r="Q580">
        <v>129</v>
      </c>
      <c r="R580">
        <v>412</v>
      </c>
      <c r="S580">
        <v>24</v>
      </c>
      <c r="T580">
        <v>69</v>
      </c>
      <c r="U580">
        <v>40</v>
      </c>
      <c r="V580">
        <v>38</v>
      </c>
    </row>
    <row r="581" spans="1:22">
      <c r="A581">
        <v>2026</v>
      </c>
      <c r="B581" t="s">
        <v>314</v>
      </c>
      <c r="C581" t="s">
        <v>85</v>
      </c>
      <c r="D581" t="s">
        <v>91</v>
      </c>
      <c r="E581">
        <v>428</v>
      </c>
      <c r="F581">
        <v>1397</v>
      </c>
      <c r="G581">
        <v>29</v>
      </c>
      <c r="H581">
        <v>85</v>
      </c>
      <c r="I581">
        <v>35</v>
      </c>
      <c r="J581">
        <v>138</v>
      </c>
      <c r="K581">
        <v>34</v>
      </c>
      <c r="L581">
        <v>106</v>
      </c>
      <c r="M581">
        <v>26</v>
      </c>
      <c r="N581">
        <v>97</v>
      </c>
      <c r="O581">
        <v>45</v>
      </c>
      <c r="P581">
        <v>145</v>
      </c>
      <c r="Q581">
        <v>232</v>
      </c>
      <c r="R581">
        <v>759</v>
      </c>
      <c r="S581">
        <v>27</v>
      </c>
      <c r="T581">
        <v>67</v>
      </c>
      <c r="U581">
        <v>26</v>
      </c>
      <c r="V581">
        <v>27</v>
      </c>
    </row>
    <row r="582" spans="1:22">
      <c r="A582">
        <v>2026</v>
      </c>
      <c r="B582" t="s">
        <v>314</v>
      </c>
      <c r="C582" t="s">
        <v>85</v>
      </c>
      <c r="D582" t="s">
        <v>92</v>
      </c>
      <c r="E582">
        <v>375</v>
      </c>
      <c r="F582">
        <v>1309</v>
      </c>
      <c r="G582">
        <v>28</v>
      </c>
      <c r="H582">
        <v>95</v>
      </c>
      <c r="I582">
        <v>44</v>
      </c>
      <c r="J582">
        <v>174</v>
      </c>
      <c r="K582">
        <v>35</v>
      </c>
      <c r="L582">
        <v>141</v>
      </c>
      <c r="M582">
        <v>32</v>
      </c>
      <c r="N582">
        <v>114</v>
      </c>
      <c r="O582">
        <v>33</v>
      </c>
      <c r="P582">
        <v>119</v>
      </c>
      <c r="Q582">
        <v>162</v>
      </c>
      <c r="R582">
        <v>560</v>
      </c>
      <c r="S582">
        <v>41</v>
      </c>
      <c r="T582">
        <v>106</v>
      </c>
      <c r="U582">
        <v>33</v>
      </c>
      <c r="V582">
        <v>32</v>
      </c>
    </row>
    <row r="583" spans="1:22">
      <c r="A583">
        <v>2026</v>
      </c>
      <c r="B583" t="s">
        <v>314</v>
      </c>
      <c r="C583" t="s">
        <v>85</v>
      </c>
      <c r="D583" t="s">
        <v>93</v>
      </c>
      <c r="E583">
        <v>508</v>
      </c>
      <c r="F583">
        <v>1716</v>
      </c>
      <c r="G583">
        <v>36</v>
      </c>
      <c r="H583">
        <v>134</v>
      </c>
      <c r="I583">
        <v>89</v>
      </c>
      <c r="J583">
        <v>340</v>
      </c>
      <c r="K583">
        <v>62</v>
      </c>
      <c r="L583">
        <v>228</v>
      </c>
      <c r="M583">
        <v>57</v>
      </c>
      <c r="N583">
        <v>202</v>
      </c>
      <c r="O583">
        <v>78</v>
      </c>
      <c r="P583">
        <v>258</v>
      </c>
      <c r="Q583">
        <v>154</v>
      </c>
      <c r="R583">
        <v>498</v>
      </c>
      <c r="S583">
        <v>32</v>
      </c>
      <c r="T583">
        <v>56</v>
      </c>
      <c r="U583">
        <v>43</v>
      </c>
      <c r="V583">
        <v>49</v>
      </c>
    </row>
    <row r="584" spans="1:22">
      <c r="A584">
        <v>2026</v>
      </c>
      <c r="B584" t="s">
        <v>314</v>
      </c>
      <c r="C584" t="s">
        <v>85</v>
      </c>
      <c r="D584" t="s">
        <v>94</v>
      </c>
      <c r="E584">
        <v>238</v>
      </c>
      <c r="F584">
        <v>795</v>
      </c>
      <c r="G584">
        <v>69</v>
      </c>
      <c r="H584">
        <v>246</v>
      </c>
      <c r="I584">
        <v>30</v>
      </c>
      <c r="J584">
        <v>99</v>
      </c>
      <c r="K584">
        <v>27</v>
      </c>
      <c r="L584">
        <v>85</v>
      </c>
      <c r="M584">
        <v>21</v>
      </c>
      <c r="N584">
        <v>62</v>
      </c>
      <c r="O584">
        <v>17</v>
      </c>
      <c r="P584">
        <v>58</v>
      </c>
      <c r="Q584">
        <v>62</v>
      </c>
      <c r="R584">
        <v>214</v>
      </c>
      <c r="S584">
        <v>12</v>
      </c>
      <c r="T584">
        <v>31</v>
      </c>
      <c r="U584">
        <v>19</v>
      </c>
      <c r="V584">
        <v>19</v>
      </c>
    </row>
    <row r="585" spans="1:22">
      <c r="A585">
        <v>2026</v>
      </c>
      <c r="B585" t="s">
        <v>314</v>
      </c>
      <c r="C585" t="s">
        <v>85</v>
      </c>
      <c r="D585" t="s">
        <v>95</v>
      </c>
      <c r="E585">
        <v>369</v>
      </c>
      <c r="F585">
        <v>1264</v>
      </c>
      <c r="G585">
        <v>37</v>
      </c>
      <c r="H585">
        <v>122</v>
      </c>
      <c r="I585">
        <v>30</v>
      </c>
      <c r="J585">
        <v>112</v>
      </c>
      <c r="K585">
        <v>39</v>
      </c>
      <c r="L585">
        <v>152</v>
      </c>
      <c r="M585">
        <v>24</v>
      </c>
      <c r="N585">
        <v>87</v>
      </c>
      <c r="O585">
        <v>56</v>
      </c>
      <c r="P585">
        <v>201</v>
      </c>
      <c r="Q585">
        <v>123</v>
      </c>
      <c r="R585">
        <v>436</v>
      </c>
      <c r="S585">
        <v>60</v>
      </c>
      <c r="T585">
        <v>154</v>
      </c>
      <c r="U585">
        <v>29</v>
      </c>
      <c r="V585">
        <v>27</v>
      </c>
    </row>
    <row r="586" spans="1:22">
      <c r="A586">
        <v>2026</v>
      </c>
      <c r="B586" t="s">
        <v>314</v>
      </c>
      <c r="C586" t="s">
        <v>85</v>
      </c>
      <c r="D586" t="s">
        <v>96</v>
      </c>
      <c r="E586">
        <v>218</v>
      </c>
      <c r="F586">
        <v>681</v>
      </c>
      <c r="G586">
        <v>51</v>
      </c>
      <c r="H586">
        <v>154</v>
      </c>
      <c r="I586">
        <v>25</v>
      </c>
      <c r="J586">
        <v>89</v>
      </c>
      <c r="K586">
        <v>25</v>
      </c>
      <c r="L586">
        <v>82</v>
      </c>
      <c r="M586">
        <v>30</v>
      </c>
      <c r="N586">
        <v>96</v>
      </c>
      <c r="O586">
        <v>17</v>
      </c>
      <c r="P586">
        <v>51</v>
      </c>
      <c r="Q586">
        <v>42</v>
      </c>
      <c r="R586">
        <v>144</v>
      </c>
      <c r="S586">
        <v>28</v>
      </c>
      <c r="T586">
        <v>65</v>
      </c>
      <c r="U586">
        <v>23</v>
      </c>
      <c r="V586">
        <v>25</v>
      </c>
    </row>
    <row r="587" spans="1:22">
      <c r="A587">
        <v>2026</v>
      </c>
      <c r="B587" t="s">
        <v>314</v>
      </c>
      <c r="C587" t="s">
        <v>85</v>
      </c>
      <c r="D587" t="s">
        <v>97</v>
      </c>
      <c r="E587">
        <v>385</v>
      </c>
      <c r="F587">
        <v>1370</v>
      </c>
      <c r="G587">
        <v>35</v>
      </c>
      <c r="H587">
        <v>137</v>
      </c>
      <c r="I587">
        <v>36</v>
      </c>
      <c r="J587">
        <v>137</v>
      </c>
      <c r="K587">
        <v>44</v>
      </c>
      <c r="L587">
        <v>157</v>
      </c>
      <c r="M587">
        <v>32</v>
      </c>
      <c r="N587">
        <v>123</v>
      </c>
      <c r="O587">
        <v>44</v>
      </c>
      <c r="P587">
        <v>154</v>
      </c>
      <c r="Q587">
        <v>161</v>
      </c>
      <c r="R587">
        <v>569</v>
      </c>
      <c r="S587">
        <v>33</v>
      </c>
      <c r="T587">
        <v>93</v>
      </c>
      <c r="U587">
        <v>35</v>
      </c>
      <c r="V587">
        <v>33</v>
      </c>
    </row>
    <row r="588" spans="1:22">
      <c r="A588">
        <v>2026</v>
      </c>
      <c r="B588" t="s">
        <v>314</v>
      </c>
      <c r="C588" t="s">
        <v>85</v>
      </c>
      <c r="D588" t="s">
        <v>98</v>
      </c>
      <c r="E588">
        <v>502</v>
      </c>
      <c r="F588">
        <v>1777</v>
      </c>
      <c r="G588">
        <v>79</v>
      </c>
      <c r="H588">
        <v>303</v>
      </c>
      <c r="I588">
        <v>42</v>
      </c>
      <c r="J588">
        <v>167</v>
      </c>
      <c r="K588">
        <v>32</v>
      </c>
      <c r="L588">
        <v>128</v>
      </c>
      <c r="M588">
        <v>59</v>
      </c>
      <c r="N588">
        <v>237</v>
      </c>
      <c r="O588">
        <v>65</v>
      </c>
      <c r="P588">
        <v>251</v>
      </c>
      <c r="Q588">
        <v>142</v>
      </c>
      <c r="R588">
        <v>461</v>
      </c>
      <c r="S588">
        <v>83</v>
      </c>
      <c r="T588">
        <v>230</v>
      </c>
      <c r="U588">
        <v>58</v>
      </c>
      <c r="V588">
        <v>56</v>
      </c>
    </row>
    <row r="589" spans="1:22">
      <c r="A589">
        <v>2026</v>
      </c>
      <c r="B589" t="s">
        <v>314</v>
      </c>
      <c r="C589" t="s">
        <v>85</v>
      </c>
      <c r="D589" t="s">
        <v>99</v>
      </c>
      <c r="E589">
        <v>767</v>
      </c>
      <c r="F589">
        <v>2611</v>
      </c>
      <c r="G589">
        <v>54</v>
      </c>
      <c r="H589">
        <v>187</v>
      </c>
      <c r="I589">
        <v>70</v>
      </c>
      <c r="J589">
        <v>266</v>
      </c>
      <c r="K589">
        <v>74</v>
      </c>
      <c r="L589">
        <v>282</v>
      </c>
      <c r="M589">
        <v>67</v>
      </c>
      <c r="N589">
        <v>224</v>
      </c>
      <c r="O589">
        <v>79</v>
      </c>
      <c r="P589">
        <v>257</v>
      </c>
      <c r="Q589">
        <v>340</v>
      </c>
      <c r="R589">
        <v>1171</v>
      </c>
      <c r="S589">
        <v>83</v>
      </c>
      <c r="T589">
        <v>224</v>
      </c>
      <c r="U589">
        <v>63</v>
      </c>
      <c r="V589">
        <v>55</v>
      </c>
    </row>
    <row r="590" spans="1:22">
      <c r="A590">
        <v>2026</v>
      </c>
      <c r="B590" t="s">
        <v>314</v>
      </c>
      <c r="C590" t="s">
        <v>85</v>
      </c>
      <c r="D590" t="s">
        <v>100</v>
      </c>
      <c r="E590">
        <v>1203</v>
      </c>
      <c r="F590">
        <v>4154</v>
      </c>
      <c r="G590">
        <v>71</v>
      </c>
      <c r="H590">
        <v>235</v>
      </c>
      <c r="I590">
        <v>62</v>
      </c>
      <c r="J590">
        <v>220</v>
      </c>
      <c r="K590">
        <v>89</v>
      </c>
      <c r="L590">
        <v>339</v>
      </c>
      <c r="M590">
        <v>91</v>
      </c>
      <c r="N590">
        <v>320</v>
      </c>
      <c r="O590">
        <v>103</v>
      </c>
      <c r="P590">
        <v>385</v>
      </c>
      <c r="Q590">
        <v>535</v>
      </c>
      <c r="R590">
        <v>1878</v>
      </c>
      <c r="S590">
        <v>252</v>
      </c>
      <c r="T590">
        <v>777</v>
      </c>
      <c r="U590">
        <v>97</v>
      </c>
      <c r="V590">
        <v>100</v>
      </c>
    </row>
    <row r="591" spans="1:22">
      <c r="A591">
        <v>2026</v>
      </c>
      <c r="B591" t="s">
        <v>314</v>
      </c>
      <c r="C591" t="s">
        <v>85</v>
      </c>
      <c r="D591" t="s">
        <v>101</v>
      </c>
      <c r="E591">
        <v>751</v>
      </c>
      <c r="F591">
        <v>2686</v>
      </c>
      <c r="G591">
        <v>122</v>
      </c>
      <c r="H591">
        <v>423</v>
      </c>
      <c r="I591">
        <v>81</v>
      </c>
      <c r="J591">
        <v>312</v>
      </c>
      <c r="K591">
        <v>86</v>
      </c>
      <c r="L591">
        <v>328</v>
      </c>
      <c r="M591">
        <v>55</v>
      </c>
      <c r="N591">
        <v>208</v>
      </c>
      <c r="O591">
        <v>68</v>
      </c>
      <c r="P591">
        <v>248</v>
      </c>
      <c r="Q591">
        <v>274</v>
      </c>
      <c r="R591">
        <v>1012</v>
      </c>
      <c r="S591">
        <v>65</v>
      </c>
      <c r="T591">
        <v>155</v>
      </c>
      <c r="U591">
        <v>50</v>
      </c>
      <c r="V591">
        <v>52</v>
      </c>
    </row>
    <row r="592" spans="1:22">
      <c r="A592">
        <v>2026</v>
      </c>
      <c r="B592" t="s">
        <v>314</v>
      </c>
      <c r="C592" t="s">
        <v>85</v>
      </c>
      <c r="D592" t="s">
        <v>102</v>
      </c>
      <c r="E592">
        <v>344</v>
      </c>
      <c r="F592">
        <v>1275</v>
      </c>
      <c r="G592">
        <v>39</v>
      </c>
      <c r="H592">
        <v>174</v>
      </c>
      <c r="I592">
        <v>31</v>
      </c>
      <c r="J592">
        <v>132</v>
      </c>
      <c r="K592">
        <v>29</v>
      </c>
      <c r="L592">
        <v>111</v>
      </c>
      <c r="M592">
        <v>23</v>
      </c>
      <c r="N592">
        <v>95</v>
      </c>
      <c r="O592">
        <v>61</v>
      </c>
      <c r="P592">
        <v>251</v>
      </c>
      <c r="Q592">
        <v>94</v>
      </c>
      <c r="R592">
        <v>329</v>
      </c>
      <c r="S592">
        <v>67</v>
      </c>
      <c r="T592">
        <v>183</v>
      </c>
      <c r="U592">
        <v>25</v>
      </c>
      <c r="V592">
        <v>23</v>
      </c>
    </row>
    <row r="593" spans="1:22">
      <c r="A593">
        <v>2026</v>
      </c>
      <c r="B593" t="s">
        <v>314</v>
      </c>
      <c r="C593" t="s">
        <v>85</v>
      </c>
      <c r="D593" t="s">
        <v>103</v>
      </c>
      <c r="E593">
        <v>200</v>
      </c>
      <c r="F593">
        <v>681</v>
      </c>
      <c r="G593">
        <v>16</v>
      </c>
      <c r="H593">
        <v>63</v>
      </c>
      <c r="I593">
        <v>9</v>
      </c>
      <c r="J593">
        <v>41</v>
      </c>
      <c r="K593">
        <v>25</v>
      </c>
      <c r="L593">
        <v>91</v>
      </c>
      <c r="M593">
        <v>13</v>
      </c>
      <c r="N593">
        <v>41</v>
      </c>
      <c r="O593">
        <v>34</v>
      </c>
      <c r="P593">
        <v>120</v>
      </c>
      <c r="Q593">
        <v>86</v>
      </c>
      <c r="R593">
        <v>293</v>
      </c>
      <c r="S593">
        <v>17</v>
      </c>
      <c r="T593">
        <v>32</v>
      </c>
      <c r="U593">
        <v>9</v>
      </c>
      <c r="V593">
        <v>8</v>
      </c>
    </row>
    <row r="594" spans="1:22">
      <c r="A594">
        <v>2026</v>
      </c>
      <c r="B594" t="s">
        <v>314</v>
      </c>
      <c r="C594" t="s">
        <v>85</v>
      </c>
      <c r="D594" t="s">
        <v>104</v>
      </c>
      <c r="E594">
        <v>627</v>
      </c>
      <c r="F594">
        <v>2103</v>
      </c>
      <c r="G594">
        <v>26</v>
      </c>
      <c r="H594">
        <v>91</v>
      </c>
      <c r="I594">
        <v>41</v>
      </c>
      <c r="J594">
        <v>161</v>
      </c>
      <c r="K594">
        <v>74</v>
      </c>
      <c r="L594">
        <v>288</v>
      </c>
      <c r="M594">
        <v>60</v>
      </c>
      <c r="N594">
        <v>206</v>
      </c>
      <c r="O594">
        <v>101</v>
      </c>
      <c r="P594">
        <v>324</v>
      </c>
      <c r="Q594">
        <v>302</v>
      </c>
      <c r="R594">
        <v>993</v>
      </c>
      <c r="S594">
        <v>23</v>
      </c>
      <c r="T594">
        <v>40</v>
      </c>
      <c r="U594">
        <v>51</v>
      </c>
      <c r="V594">
        <v>50</v>
      </c>
    </row>
    <row r="595" spans="1:22">
      <c r="A595">
        <v>2026</v>
      </c>
      <c r="B595" t="s">
        <v>314</v>
      </c>
      <c r="C595" t="s">
        <v>85</v>
      </c>
      <c r="D595" t="s">
        <v>105</v>
      </c>
      <c r="E595">
        <v>280</v>
      </c>
      <c r="F595">
        <v>886</v>
      </c>
      <c r="G595">
        <v>6</v>
      </c>
      <c r="H595">
        <v>23</v>
      </c>
      <c r="I595">
        <v>17</v>
      </c>
      <c r="J595">
        <v>65</v>
      </c>
      <c r="K595">
        <v>34</v>
      </c>
      <c r="L595">
        <v>96</v>
      </c>
      <c r="M595">
        <v>20</v>
      </c>
      <c r="N595">
        <v>56</v>
      </c>
      <c r="O595">
        <v>31</v>
      </c>
      <c r="P595">
        <v>95</v>
      </c>
      <c r="Q595">
        <v>153</v>
      </c>
      <c r="R595">
        <v>493</v>
      </c>
      <c r="S595">
        <v>19</v>
      </c>
      <c r="T595">
        <v>58</v>
      </c>
      <c r="U595">
        <v>22</v>
      </c>
      <c r="V595">
        <v>17</v>
      </c>
    </row>
    <row r="596" spans="1:22">
      <c r="A596">
        <v>2026</v>
      </c>
      <c r="B596" t="s">
        <v>314</v>
      </c>
      <c r="C596" t="s">
        <v>106</v>
      </c>
      <c r="D596" t="s">
        <v>107</v>
      </c>
      <c r="E596">
        <v>1479</v>
      </c>
      <c r="F596">
        <v>5029</v>
      </c>
      <c r="G596">
        <v>93</v>
      </c>
      <c r="H596">
        <v>395</v>
      </c>
      <c r="I596">
        <v>75</v>
      </c>
      <c r="J596">
        <v>300</v>
      </c>
      <c r="K596">
        <v>105</v>
      </c>
      <c r="L596">
        <v>401</v>
      </c>
      <c r="M596">
        <v>114</v>
      </c>
      <c r="N596">
        <v>406</v>
      </c>
      <c r="O596">
        <v>126</v>
      </c>
      <c r="P596">
        <v>435</v>
      </c>
      <c r="Q596">
        <v>806</v>
      </c>
      <c r="R596">
        <v>2673</v>
      </c>
      <c r="S596">
        <v>160</v>
      </c>
      <c r="T596">
        <v>419</v>
      </c>
      <c r="U596">
        <v>125</v>
      </c>
      <c r="V596">
        <v>114</v>
      </c>
    </row>
    <row r="597" spans="1:22">
      <c r="A597">
        <v>2026</v>
      </c>
      <c r="B597" t="s">
        <v>314</v>
      </c>
      <c r="C597" t="s">
        <v>106</v>
      </c>
      <c r="D597" t="s">
        <v>108</v>
      </c>
      <c r="E597">
        <v>372</v>
      </c>
      <c r="F597">
        <v>1111</v>
      </c>
      <c r="G597">
        <v>10</v>
      </c>
      <c r="H597">
        <v>32</v>
      </c>
      <c r="I597">
        <v>59</v>
      </c>
      <c r="J597">
        <v>162</v>
      </c>
      <c r="K597">
        <v>32</v>
      </c>
      <c r="L597">
        <v>108</v>
      </c>
      <c r="M597">
        <v>33</v>
      </c>
      <c r="N597">
        <v>87</v>
      </c>
      <c r="O597">
        <v>32</v>
      </c>
      <c r="P597">
        <v>112</v>
      </c>
      <c r="Q597">
        <v>178</v>
      </c>
      <c r="R597">
        <v>554</v>
      </c>
      <c r="S597">
        <v>28</v>
      </c>
      <c r="T597">
        <v>56</v>
      </c>
      <c r="U597">
        <v>21</v>
      </c>
      <c r="V597">
        <v>17</v>
      </c>
    </row>
    <row r="598" spans="1:22">
      <c r="A598">
        <v>2026</v>
      </c>
      <c r="B598" t="s">
        <v>314</v>
      </c>
      <c r="C598" t="s">
        <v>106</v>
      </c>
      <c r="D598" t="s">
        <v>109</v>
      </c>
      <c r="E598">
        <v>752</v>
      </c>
      <c r="F598">
        <v>2388</v>
      </c>
      <c r="G598">
        <v>17</v>
      </c>
      <c r="H598">
        <v>69</v>
      </c>
      <c r="I598">
        <v>28</v>
      </c>
      <c r="J598">
        <v>120</v>
      </c>
      <c r="K598">
        <v>47</v>
      </c>
      <c r="L598">
        <v>182</v>
      </c>
      <c r="M598">
        <v>63</v>
      </c>
      <c r="N598">
        <v>214</v>
      </c>
      <c r="O598">
        <v>63</v>
      </c>
      <c r="P598">
        <v>215</v>
      </c>
      <c r="Q598">
        <v>496</v>
      </c>
      <c r="R598">
        <v>1514</v>
      </c>
      <c r="S598">
        <v>38</v>
      </c>
      <c r="T598">
        <v>74</v>
      </c>
      <c r="U598">
        <v>47</v>
      </c>
      <c r="V598">
        <v>38</v>
      </c>
    </row>
    <row r="599" spans="1:22">
      <c r="A599">
        <v>2026</v>
      </c>
      <c r="B599" t="s">
        <v>314</v>
      </c>
      <c r="C599" t="s">
        <v>106</v>
      </c>
      <c r="D599" t="s">
        <v>110</v>
      </c>
      <c r="E599">
        <v>382</v>
      </c>
      <c r="F599">
        <v>1430</v>
      </c>
      <c r="G599">
        <v>6</v>
      </c>
      <c r="H599">
        <v>28</v>
      </c>
      <c r="I599">
        <v>9</v>
      </c>
      <c r="J599">
        <v>43</v>
      </c>
      <c r="K599">
        <v>20</v>
      </c>
      <c r="L599">
        <v>71</v>
      </c>
      <c r="M599">
        <v>6</v>
      </c>
      <c r="N599">
        <v>16</v>
      </c>
      <c r="O599">
        <v>45</v>
      </c>
      <c r="P599">
        <v>168</v>
      </c>
      <c r="Q599">
        <v>256</v>
      </c>
      <c r="R599">
        <v>959</v>
      </c>
      <c r="S599">
        <v>40</v>
      </c>
      <c r="T599">
        <v>145</v>
      </c>
      <c r="U599">
        <v>47</v>
      </c>
      <c r="V599">
        <v>48</v>
      </c>
    </row>
    <row r="600" spans="1:22">
      <c r="A600">
        <v>2026</v>
      </c>
      <c r="B600" t="s">
        <v>314</v>
      </c>
      <c r="C600" t="s">
        <v>106</v>
      </c>
      <c r="D600" t="s">
        <v>111</v>
      </c>
      <c r="E600">
        <v>503</v>
      </c>
      <c r="F600">
        <v>1615</v>
      </c>
      <c r="G600">
        <v>50</v>
      </c>
      <c r="H600">
        <v>200</v>
      </c>
      <c r="I600">
        <v>44</v>
      </c>
      <c r="J600">
        <v>153</v>
      </c>
      <c r="K600">
        <v>42</v>
      </c>
      <c r="L600">
        <v>170</v>
      </c>
      <c r="M600">
        <v>36</v>
      </c>
      <c r="N600">
        <v>120</v>
      </c>
      <c r="O600">
        <v>51</v>
      </c>
      <c r="P600">
        <v>172</v>
      </c>
      <c r="Q600">
        <v>200</v>
      </c>
      <c r="R600">
        <v>581</v>
      </c>
      <c r="S600">
        <v>80</v>
      </c>
      <c r="T600">
        <v>219</v>
      </c>
      <c r="U600">
        <v>45</v>
      </c>
      <c r="V600">
        <v>47</v>
      </c>
    </row>
    <row r="601" spans="1:22">
      <c r="A601">
        <v>2026</v>
      </c>
      <c r="B601" t="s">
        <v>314</v>
      </c>
      <c r="C601" t="s">
        <v>106</v>
      </c>
      <c r="D601" t="s">
        <v>112</v>
      </c>
      <c r="E601">
        <v>611</v>
      </c>
      <c r="F601">
        <v>2033</v>
      </c>
      <c r="G601">
        <v>29</v>
      </c>
      <c r="H601">
        <v>113</v>
      </c>
      <c r="I601">
        <v>34</v>
      </c>
      <c r="J601">
        <v>133</v>
      </c>
      <c r="K601">
        <v>44</v>
      </c>
      <c r="L601">
        <v>172</v>
      </c>
      <c r="M601">
        <v>59</v>
      </c>
      <c r="N601">
        <v>210</v>
      </c>
      <c r="O601">
        <v>92</v>
      </c>
      <c r="P601">
        <v>334</v>
      </c>
      <c r="Q601">
        <v>306</v>
      </c>
      <c r="R601">
        <v>992</v>
      </c>
      <c r="S601">
        <v>47</v>
      </c>
      <c r="T601">
        <v>79</v>
      </c>
      <c r="U601">
        <v>48</v>
      </c>
      <c r="V601">
        <v>38</v>
      </c>
    </row>
    <row r="602" spans="1:22">
      <c r="A602">
        <v>2026</v>
      </c>
      <c r="B602" t="s">
        <v>314</v>
      </c>
      <c r="C602" t="s">
        <v>106</v>
      </c>
      <c r="D602" t="s">
        <v>113</v>
      </c>
      <c r="E602">
        <v>177</v>
      </c>
      <c r="F602">
        <v>619</v>
      </c>
      <c r="G602">
        <v>6</v>
      </c>
      <c r="H602">
        <v>23</v>
      </c>
      <c r="I602">
        <v>28</v>
      </c>
      <c r="J602">
        <v>104</v>
      </c>
      <c r="K602">
        <v>7</v>
      </c>
      <c r="L602">
        <v>27</v>
      </c>
      <c r="M602">
        <v>14</v>
      </c>
      <c r="N602">
        <v>47</v>
      </c>
      <c r="O602">
        <v>8</v>
      </c>
      <c r="P602">
        <v>33</v>
      </c>
      <c r="Q602">
        <v>102</v>
      </c>
      <c r="R602">
        <v>350</v>
      </c>
      <c r="S602">
        <v>12</v>
      </c>
      <c r="T602">
        <v>35</v>
      </c>
      <c r="U602">
        <v>15</v>
      </c>
      <c r="V602">
        <v>15</v>
      </c>
    </row>
    <row r="603" spans="1:22">
      <c r="A603">
        <v>2026</v>
      </c>
      <c r="B603" t="s">
        <v>314</v>
      </c>
      <c r="C603" t="s">
        <v>106</v>
      </c>
      <c r="D603" t="s">
        <v>114</v>
      </c>
      <c r="E603">
        <v>394</v>
      </c>
      <c r="F603">
        <v>1292</v>
      </c>
      <c r="G603">
        <v>22</v>
      </c>
      <c r="H603">
        <v>103</v>
      </c>
      <c r="I603">
        <v>25</v>
      </c>
      <c r="J603">
        <v>93</v>
      </c>
      <c r="K603">
        <v>61</v>
      </c>
      <c r="L603">
        <v>218</v>
      </c>
      <c r="M603">
        <v>42</v>
      </c>
      <c r="N603">
        <v>121</v>
      </c>
      <c r="O603">
        <v>46</v>
      </c>
      <c r="P603">
        <v>145</v>
      </c>
      <c r="Q603">
        <v>172</v>
      </c>
      <c r="R603">
        <v>542</v>
      </c>
      <c r="S603">
        <v>26</v>
      </c>
      <c r="T603">
        <v>70</v>
      </c>
      <c r="U603">
        <v>21</v>
      </c>
      <c r="V603">
        <v>22</v>
      </c>
    </row>
    <row r="604" spans="1:22">
      <c r="A604">
        <v>2026</v>
      </c>
      <c r="B604" t="s">
        <v>314</v>
      </c>
      <c r="C604" t="s">
        <v>115</v>
      </c>
      <c r="D604" t="s">
        <v>116</v>
      </c>
      <c r="E604">
        <v>443</v>
      </c>
      <c r="F604">
        <v>1466</v>
      </c>
      <c r="G604">
        <v>26</v>
      </c>
      <c r="H604">
        <v>89</v>
      </c>
      <c r="I604">
        <v>55</v>
      </c>
      <c r="J604">
        <v>208</v>
      </c>
      <c r="K604">
        <v>76</v>
      </c>
      <c r="L604">
        <v>276</v>
      </c>
      <c r="M604">
        <v>47</v>
      </c>
      <c r="N604">
        <v>155</v>
      </c>
      <c r="O604">
        <v>51</v>
      </c>
      <c r="P604">
        <v>163</v>
      </c>
      <c r="Q604">
        <v>169</v>
      </c>
      <c r="R604">
        <v>542</v>
      </c>
      <c r="S604">
        <v>19</v>
      </c>
      <c r="T604">
        <v>33</v>
      </c>
      <c r="U604">
        <v>34</v>
      </c>
      <c r="V604">
        <v>35</v>
      </c>
    </row>
    <row r="605" spans="1:22">
      <c r="A605">
        <v>2026</v>
      </c>
      <c r="B605" t="s">
        <v>314</v>
      </c>
      <c r="C605" t="s">
        <v>115</v>
      </c>
      <c r="D605" t="s">
        <v>117</v>
      </c>
      <c r="E605">
        <v>302</v>
      </c>
      <c r="F605">
        <v>895</v>
      </c>
      <c r="G605">
        <v>38</v>
      </c>
      <c r="H605">
        <v>112</v>
      </c>
      <c r="I605">
        <v>57</v>
      </c>
      <c r="J605">
        <v>196</v>
      </c>
      <c r="K605">
        <v>46</v>
      </c>
      <c r="L605">
        <v>137</v>
      </c>
      <c r="M605">
        <v>32</v>
      </c>
      <c r="N605">
        <v>94</v>
      </c>
      <c r="O605">
        <v>32</v>
      </c>
      <c r="P605">
        <v>108</v>
      </c>
      <c r="Q605">
        <v>90</v>
      </c>
      <c r="R605">
        <v>241</v>
      </c>
      <c r="S605">
        <v>7</v>
      </c>
      <c r="T605">
        <v>7</v>
      </c>
      <c r="U605">
        <v>29</v>
      </c>
      <c r="V605">
        <v>27</v>
      </c>
    </row>
    <row r="606" spans="1:22">
      <c r="A606">
        <v>2026</v>
      </c>
      <c r="B606" t="s">
        <v>314</v>
      </c>
      <c r="C606" t="s">
        <v>115</v>
      </c>
      <c r="D606" t="s">
        <v>118</v>
      </c>
      <c r="E606">
        <v>207</v>
      </c>
      <c r="F606">
        <v>696</v>
      </c>
      <c r="G606">
        <v>26</v>
      </c>
      <c r="H606">
        <v>92</v>
      </c>
      <c r="I606">
        <v>31</v>
      </c>
      <c r="J606">
        <v>103</v>
      </c>
      <c r="K606">
        <v>29</v>
      </c>
      <c r="L606">
        <v>112</v>
      </c>
      <c r="M606">
        <v>27</v>
      </c>
      <c r="N606">
        <v>79</v>
      </c>
      <c r="O606">
        <v>29</v>
      </c>
      <c r="P606">
        <v>95</v>
      </c>
      <c r="Q606">
        <v>49</v>
      </c>
      <c r="R606">
        <v>166</v>
      </c>
      <c r="S606">
        <v>16</v>
      </c>
      <c r="T606">
        <v>49</v>
      </c>
      <c r="U606">
        <v>14</v>
      </c>
      <c r="V606">
        <v>12</v>
      </c>
    </row>
    <row r="607" spans="1:22">
      <c r="A607">
        <v>2026</v>
      </c>
      <c r="B607" t="s">
        <v>314</v>
      </c>
      <c r="C607" t="s">
        <v>115</v>
      </c>
      <c r="D607" t="s">
        <v>119</v>
      </c>
      <c r="E607">
        <v>202</v>
      </c>
      <c r="F607">
        <v>645</v>
      </c>
      <c r="G607">
        <v>58</v>
      </c>
      <c r="H607">
        <v>202</v>
      </c>
      <c r="I607">
        <v>32</v>
      </c>
      <c r="J607">
        <v>107</v>
      </c>
      <c r="K607">
        <v>21</v>
      </c>
      <c r="L607">
        <v>69</v>
      </c>
      <c r="M607">
        <v>23</v>
      </c>
      <c r="N607">
        <v>70</v>
      </c>
      <c r="O607">
        <v>11</v>
      </c>
      <c r="P607">
        <v>33</v>
      </c>
      <c r="Q607">
        <v>44</v>
      </c>
      <c r="R607">
        <v>143</v>
      </c>
      <c r="S607">
        <v>13</v>
      </c>
      <c r="T607">
        <v>21</v>
      </c>
      <c r="U607">
        <v>21</v>
      </c>
      <c r="V607">
        <v>20</v>
      </c>
    </row>
    <row r="608" spans="1:22">
      <c r="A608">
        <v>2026</v>
      </c>
      <c r="B608" t="s">
        <v>314</v>
      </c>
      <c r="C608" t="s">
        <v>115</v>
      </c>
      <c r="D608" t="s">
        <v>120</v>
      </c>
      <c r="E608">
        <v>114</v>
      </c>
      <c r="F608">
        <v>374</v>
      </c>
      <c r="G608">
        <v>44</v>
      </c>
      <c r="H608">
        <v>157</v>
      </c>
      <c r="I608">
        <v>18</v>
      </c>
      <c r="J608">
        <v>59</v>
      </c>
      <c r="K608">
        <v>12</v>
      </c>
      <c r="L608">
        <v>41</v>
      </c>
      <c r="M608">
        <v>3</v>
      </c>
      <c r="N608">
        <v>8</v>
      </c>
      <c r="O608">
        <v>10</v>
      </c>
      <c r="P608">
        <v>31</v>
      </c>
      <c r="Q608">
        <v>26</v>
      </c>
      <c r="R608">
        <v>77</v>
      </c>
      <c r="S608">
        <v>1</v>
      </c>
      <c r="T608">
        <v>1</v>
      </c>
      <c r="U608">
        <v>9</v>
      </c>
      <c r="V608">
        <v>10</v>
      </c>
    </row>
    <row r="609" spans="1:22">
      <c r="A609">
        <v>2026</v>
      </c>
      <c r="B609" t="s">
        <v>314</v>
      </c>
      <c r="C609" t="s">
        <v>115</v>
      </c>
      <c r="D609" t="s">
        <v>121</v>
      </c>
      <c r="E609">
        <v>186</v>
      </c>
      <c r="F609">
        <v>654</v>
      </c>
      <c r="G609">
        <v>106</v>
      </c>
      <c r="H609">
        <v>400</v>
      </c>
      <c r="I609">
        <v>37</v>
      </c>
      <c r="J609">
        <v>131</v>
      </c>
      <c r="K609">
        <v>12</v>
      </c>
      <c r="L609">
        <v>37</v>
      </c>
      <c r="M609">
        <v>6</v>
      </c>
      <c r="N609">
        <v>18</v>
      </c>
      <c r="O609">
        <v>4</v>
      </c>
      <c r="P609">
        <v>14</v>
      </c>
      <c r="Q609">
        <v>11</v>
      </c>
      <c r="R609">
        <v>36</v>
      </c>
      <c r="S609">
        <v>10</v>
      </c>
      <c r="T609">
        <v>18</v>
      </c>
      <c r="U609">
        <v>18</v>
      </c>
      <c r="V609">
        <v>23</v>
      </c>
    </row>
    <row r="610" spans="1:22">
      <c r="A610">
        <v>2026</v>
      </c>
      <c r="B610" t="s">
        <v>314</v>
      </c>
      <c r="C610" t="s">
        <v>115</v>
      </c>
      <c r="D610" t="s">
        <v>122</v>
      </c>
      <c r="E610">
        <v>122</v>
      </c>
      <c r="F610">
        <v>414</v>
      </c>
      <c r="G610">
        <v>37</v>
      </c>
      <c r="H610">
        <v>145</v>
      </c>
      <c r="I610">
        <v>32</v>
      </c>
      <c r="J610">
        <v>110</v>
      </c>
      <c r="K610">
        <v>10</v>
      </c>
      <c r="L610">
        <v>33</v>
      </c>
      <c r="M610">
        <v>8</v>
      </c>
      <c r="N610">
        <v>26</v>
      </c>
      <c r="O610">
        <v>7</v>
      </c>
      <c r="P610">
        <v>21</v>
      </c>
      <c r="Q610">
        <v>25</v>
      </c>
      <c r="R610">
        <v>75</v>
      </c>
      <c r="S610">
        <v>3</v>
      </c>
      <c r="T610">
        <v>4</v>
      </c>
      <c r="U610">
        <v>10</v>
      </c>
      <c r="V610">
        <v>9</v>
      </c>
    </row>
    <row r="611" spans="1:22">
      <c r="A611">
        <v>2026</v>
      </c>
      <c r="B611" t="s">
        <v>314</v>
      </c>
      <c r="C611" t="s">
        <v>115</v>
      </c>
      <c r="D611" t="s">
        <v>123</v>
      </c>
      <c r="E611">
        <v>168</v>
      </c>
      <c r="F611">
        <v>586</v>
      </c>
      <c r="G611">
        <v>44</v>
      </c>
      <c r="H611">
        <v>165</v>
      </c>
      <c r="I611">
        <v>33</v>
      </c>
      <c r="J611">
        <v>116</v>
      </c>
      <c r="K611">
        <v>23</v>
      </c>
      <c r="L611">
        <v>85</v>
      </c>
      <c r="M611">
        <v>10</v>
      </c>
      <c r="N611">
        <v>35</v>
      </c>
      <c r="O611">
        <v>14</v>
      </c>
      <c r="P611">
        <v>45</v>
      </c>
      <c r="Q611">
        <v>40</v>
      </c>
      <c r="R611">
        <v>132</v>
      </c>
      <c r="S611">
        <v>4</v>
      </c>
      <c r="T611">
        <v>8</v>
      </c>
      <c r="U611">
        <v>14</v>
      </c>
      <c r="V611">
        <v>15</v>
      </c>
    </row>
    <row r="612" spans="1:22">
      <c r="A612">
        <v>2026</v>
      </c>
      <c r="B612" t="s">
        <v>314</v>
      </c>
      <c r="C612" t="s">
        <v>115</v>
      </c>
      <c r="D612" t="s">
        <v>124</v>
      </c>
      <c r="E612">
        <v>386</v>
      </c>
      <c r="F612">
        <v>1277</v>
      </c>
      <c r="G612">
        <v>82</v>
      </c>
      <c r="H612">
        <v>310</v>
      </c>
      <c r="I612">
        <v>38</v>
      </c>
      <c r="J612">
        <v>149</v>
      </c>
      <c r="K612">
        <v>49</v>
      </c>
      <c r="L612">
        <v>154</v>
      </c>
      <c r="M612">
        <v>55</v>
      </c>
      <c r="N612">
        <v>160</v>
      </c>
      <c r="O612">
        <v>27</v>
      </c>
      <c r="P612">
        <v>91</v>
      </c>
      <c r="Q612">
        <v>111</v>
      </c>
      <c r="R612">
        <v>370</v>
      </c>
      <c r="S612">
        <v>24</v>
      </c>
      <c r="T612">
        <v>43</v>
      </c>
      <c r="U612">
        <v>42</v>
      </c>
      <c r="V612">
        <v>46</v>
      </c>
    </row>
    <row r="613" spans="1:22">
      <c r="A613">
        <v>2026</v>
      </c>
      <c r="B613" t="s">
        <v>314</v>
      </c>
      <c r="C613" t="s">
        <v>115</v>
      </c>
      <c r="D613" t="s">
        <v>125</v>
      </c>
      <c r="E613">
        <v>83</v>
      </c>
      <c r="F613">
        <v>292</v>
      </c>
      <c r="G613">
        <v>7</v>
      </c>
      <c r="H613">
        <v>29</v>
      </c>
      <c r="I613">
        <v>18</v>
      </c>
      <c r="J613">
        <v>66</v>
      </c>
      <c r="K613">
        <v>16</v>
      </c>
      <c r="L613">
        <v>61</v>
      </c>
      <c r="M613">
        <v>6</v>
      </c>
      <c r="N613">
        <v>21</v>
      </c>
      <c r="O613">
        <v>4</v>
      </c>
      <c r="P613">
        <v>15</v>
      </c>
      <c r="Q613">
        <v>28</v>
      </c>
      <c r="R613">
        <v>96</v>
      </c>
      <c r="S613">
        <v>4</v>
      </c>
      <c r="T613">
        <v>4</v>
      </c>
      <c r="U613">
        <v>9</v>
      </c>
      <c r="V613">
        <v>8</v>
      </c>
    </row>
    <row r="614" spans="1:22">
      <c r="A614">
        <v>2026</v>
      </c>
      <c r="B614" t="s">
        <v>314</v>
      </c>
      <c r="C614" t="s">
        <v>115</v>
      </c>
      <c r="D614" t="s">
        <v>126</v>
      </c>
      <c r="E614">
        <v>126</v>
      </c>
      <c r="F614">
        <v>447</v>
      </c>
      <c r="G614">
        <v>31</v>
      </c>
      <c r="H614">
        <v>129</v>
      </c>
      <c r="I614">
        <v>17</v>
      </c>
      <c r="J614">
        <v>62</v>
      </c>
      <c r="K614">
        <v>19</v>
      </c>
      <c r="L614">
        <v>61</v>
      </c>
      <c r="M614">
        <v>13</v>
      </c>
      <c r="N614">
        <v>57</v>
      </c>
      <c r="O614">
        <v>11</v>
      </c>
      <c r="P614">
        <v>30</v>
      </c>
      <c r="Q614">
        <v>32</v>
      </c>
      <c r="R614">
        <v>105</v>
      </c>
      <c r="S614">
        <v>3</v>
      </c>
      <c r="T614">
        <v>3</v>
      </c>
      <c r="U614">
        <v>11</v>
      </c>
      <c r="V614">
        <v>11</v>
      </c>
    </row>
    <row r="615" spans="1:22">
      <c r="A615">
        <v>2026</v>
      </c>
      <c r="B615" t="s">
        <v>314</v>
      </c>
      <c r="C615" t="s">
        <v>115</v>
      </c>
      <c r="D615" t="s">
        <v>127</v>
      </c>
      <c r="E615">
        <v>161</v>
      </c>
      <c r="F615">
        <v>521</v>
      </c>
      <c r="G615">
        <v>54</v>
      </c>
      <c r="H615">
        <v>189</v>
      </c>
      <c r="I615">
        <v>22</v>
      </c>
      <c r="J615">
        <v>87</v>
      </c>
      <c r="K615">
        <v>22</v>
      </c>
      <c r="L615">
        <v>80</v>
      </c>
      <c r="M615">
        <v>11</v>
      </c>
      <c r="N615">
        <v>38</v>
      </c>
      <c r="O615">
        <v>13</v>
      </c>
      <c r="P615">
        <v>38</v>
      </c>
      <c r="Q615">
        <v>32</v>
      </c>
      <c r="R615">
        <v>81</v>
      </c>
      <c r="S615">
        <v>7</v>
      </c>
      <c r="T615">
        <v>8</v>
      </c>
      <c r="U615">
        <v>16</v>
      </c>
      <c r="V615">
        <v>11</v>
      </c>
    </row>
    <row r="616" spans="1:22">
      <c r="A616">
        <v>2026</v>
      </c>
      <c r="B616" t="s">
        <v>314</v>
      </c>
      <c r="C616" t="s">
        <v>115</v>
      </c>
      <c r="D616" t="s">
        <v>128</v>
      </c>
      <c r="E616">
        <v>144</v>
      </c>
      <c r="F616">
        <v>449</v>
      </c>
      <c r="G616">
        <v>41</v>
      </c>
      <c r="H616">
        <v>155</v>
      </c>
      <c r="I616">
        <v>24</v>
      </c>
      <c r="J616">
        <v>96</v>
      </c>
      <c r="K616">
        <v>24</v>
      </c>
      <c r="L616">
        <v>70</v>
      </c>
      <c r="M616">
        <v>13</v>
      </c>
      <c r="N616">
        <v>41</v>
      </c>
      <c r="O616">
        <v>9</v>
      </c>
      <c r="P616">
        <v>28</v>
      </c>
      <c r="Q616">
        <v>20</v>
      </c>
      <c r="R616">
        <v>45</v>
      </c>
      <c r="S616">
        <v>13</v>
      </c>
      <c r="T616">
        <v>14</v>
      </c>
      <c r="U616">
        <v>13</v>
      </c>
      <c r="V616">
        <v>13</v>
      </c>
    </row>
    <row r="617" spans="1:22">
      <c r="A617">
        <v>2026</v>
      </c>
      <c r="B617" t="s">
        <v>314</v>
      </c>
      <c r="C617" t="s">
        <v>115</v>
      </c>
      <c r="D617" t="s">
        <v>129</v>
      </c>
      <c r="E617">
        <v>118</v>
      </c>
      <c r="F617">
        <v>386</v>
      </c>
      <c r="G617">
        <v>18</v>
      </c>
      <c r="H617">
        <v>58</v>
      </c>
      <c r="I617">
        <v>18</v>
      </c>
      <c r="J617">
        <v>71</v>
      </c>
      <c r="K617">
        <v>20</v>
      </c>
      <c r="L617">
        <v>63</v>
      </c>
      <c r="M617">
        <v>7</v>
      </c>
      <c r="N617">
        <v>25</v>
      </c>
      <c r="O617">
        <v>15</v>
      </c>
      <c r="P617">
        <v>45</v>
      </c>
      <c r="Q617">
        <v>37</v>
      </c>
      <c r="R617">
        <v>121</v>
      </c>
      <c r="S617">
        <v>3</v>
      </c>
      <c r="T617">
        <v>3</v>
      </c>
      <c r="U617">
        <v>2</v>
      </c>
      <c r="V617">
        <v>1</v>
      </c>
    </row>
    <row r="618" spans="1:22">
      <c r="A618">
        <v>2026</v>
      </c>
      <c r="B618" t="s">
        <v>314</v>
      </c>
      <c r="C618" t="s">
        <v>115</v>
      </c>
      <c r="D618" t="s">
        <v>130</v>
      </c>
      <c r="E618">
        <v>105</v>
      </c>
      <c r="F618">
        <v>381</v>
      </c>
      <c r="G618">
        <v>38</v>
      </c>
      <c r="H618">
        <v>166</v>
      </c>
      <c r="I618">
        <v>18</v>
      </c>
      <c r="J618">
        <v>66</v>
      </c>
      <c r="K618">
        <v>13</v>
      </c>
      <c r="L618">
        <v>45</v>
      </c>
      <c r="M618">
        <v>5</v>
      </c>
      <c r="N618">
        <v>19</v>
      </c>
      <c r="O618">
        <v>13</v>
      </c>
      <c r="P618">
        <v>36</v>
      </c>
      <c r="Q618">
        <v>12</v>
      </c>
      <c r="R618">
        <v>40</v>
      </c>
      <c r="S618">
        <v>6</v>
      </c>
      <c r="T618">
        <v>9</v>
      </c>
      <c r="U618">
        <v>14</v>
      </c>
      <c r="V618">
        <v>16</v>
      </c>
    </row>
    <row r="619" spans="1:22">
      <c r="A619">
        <v>2026</v>
      </c>
      <c r="B619" t="s">
        <v>314</v>
      </c>
      <c r="C619" t="s">
        <v>115</v>
      </c>
      <c r="D619" t="s">
        <v>131</v>
      </c>
      <c r="E619">
        <v>49</v>
      </c>
      <c r="F619">
        <v>153</v>
      </c>
      <c r="G619">
        <v>10</v>
      </c>
      <c r="H619">
        <v>39</v>
      </c>
      <c r="I619">
        <v>3</v>
      </c>
      <c r="J619">
        <v>10</v>
      </c>
      <c r="K619">
        <v>9</v>
      </c>
      <c r="L619">
        <v>31</v>
      </c>
      <c r="M619">
        <v>1</v>
      </c>
      <c r="N619">
        <v>1</v>
      </c>
      <c r="O619">
        <v>4</v>
      </c>
      <c r="P619">
        <v>12</v>
      </c>
      <c r="Q619">
        <v>16</v>
      </c>
      <c r="R619">
        <v>52</v>
      </c>
      <c r="S619">
        <v>6</v>
      </c>
      <c r="T619">
        <v>8</v>
      </c>
      <c r="U619">
        <v>5</v>
      </c>
      <c r="V619">
        <v>5</v>
      </c>
    </row>
    <row r="620" spans="1:22">
      <c r="A620">
        <v>2026</v>
      </c>
      <c r="B620" t="s">
        <v>314</v>
      </c>
      <c r="C620" t="s">
        <v>115</v>
      </c>
      <c r="D620" t="s">
        <v>132</v>
      </c>
      <c r="E620">
        <v>122</v>
      </c>
      <c r="F620">
        <v>397</v>
      </c>
      <c r="G620">
        <v>53</v>
      </c>
      <c r="H620">
        <v>187</v>
      </c>
      <c r="I620">
        <v>21</v>
      </c>
      <c r="J620">
        <v>80</v>
      </c>
      <c r="K620">
        <v>18</v>
      </c>
      <c r="L620">
        <v>56</v>
      </c>
      <c r="M620">
        <v>9</v>
      </c>
      <c r="N620">
        <v>24</v>
      </c>
      <c r="O620">
        <v>6</v>
      </c>
      <c r="P620">
        <v>19</v>
      </c>
      <c r="Q620">
        <v>11</v>
      </c>
      <c r="R620">
        <v>27</v>
      </c>
      <c r="S620">
        <v>4</v>
      </c>
      <c r="T620">
        <v>4</v>
      </c>
      <c r="U620">
        <v>9</v>
      </c>
      <c r="V620">
        <v>9</v>
      </c>
    </row>
    <row r="621" spans="1:22">
      <c r="A621">
        <v>2026</v>
      </c>
      <c r="B621" t="s">
        <v>314</v>
      </c>
      <c r="C621" t="s">
        <v>115</v>
      </c>
      <c r="D621" t="s">
        <v>133</v>
      </c>
      <c r="E621">
        <v>87</v>
      </c>
      <c r="F621">
        <v>291</v>
      </c>
      <c r="G621">
        <v>6</v>
      </c>
      <c r="H621">
        <v>31</v>
      </c>
      <c r="I621">
        <v>14</v>
      </c>
      <c r="J621">
        <v>58</v>
      </c>
      <c r="K621">
        <v>17</v>
      </c>
      <c r="L621">
        <v>47</v>
      </c>
      <c r="M621">
        <v>8</v>
      </c>
      <c r="N621">
        <v>32</v>
      </c>
      <c r="O621">
        <v>6</v>
      </c>
      <c r="P621">
        <v>18</v>
      </c>
      <c r="Q621">
        <v>33</v>
      </c>
      <c r="R621">
        <v>100</v>
      </c>
      <c r="S621">
        <v>3</v>
      </c>
      <c r="T621">
        <v>5</v>
      </c>
      <c r="U621">
        <v>4</v>
      </c>
      <c r="V621">
        <v>4</v>
      </c>
    </row>
    <row r="622" spans="1:22">
      <c r="A622">
        <v>2026</v>
      </c>
      <c r="B622" t="s">
        <v>314</v>
      </c>
      <c r="C622" t="s">
        <v>115</v>
      </c>
      <c r="D622" t="s">
        <v>134</v>
      </c>
      <c r="E622">
        <v>77</v>
      </c>
      <c r="F622">
        <v>252</v>
      </c>
      <c r="G622">
        <v>29</v>
      </c>
      <c r="H622">
        <v>109</v>
      </c>
      <c r="I622">
        <v>29</v>
      </c>
      <c r="J622">
        <v>88</v>
      </c>
      <c r="K622">
        <v>2</v>
      </c>
      <c r="L622">
        <v>5</v>
      </c>
      <c r="M622">
        <v>1</v>
      </c>
      <c r="N622">
        <v>3</v>
      </c>
      <c r="O622">
        <v>8</v>
      </c>
      <c r="P622">
        <v>27</v>
      </c>
      <c r="Q622">
        <v>6</v>
      </c>
      <c r="R622">
        <v>16</v>
      </c>
      <c r="S622">
        <v>2</v>
      </c>
      <c r="T622">
        <v>4</v>
      </c>
      <c r="U622">
        <v>7</v>
      </c>
      <c r="V622">
        <v>8</v>
      </c>
    </row>
    <row r="623" spans="1:22">
      <c r="A623">
        <v>2026</v>
      </c>
      <c r="B623" t="s">
        <v>314</v>
      </c>
      <c r="C623" t="s">
        <v>115</v>
      </c>
      <c r="D623" t="s">
        <v>135</v>
      </c>
      <c r="E623">
        <v>92</v>
      </c>
      <c r="F623">
        <v>311</v>
      </c>
      <c r="G623">
        <v>31</v>
      </c>
      <c r="H623">
        <v>111</v>
      </c>
      <c r="I623">
        <v>15</v>
      </c>
      <c r="J623">
        <v>52</v>
      </c>
      <c r="K623">
        <v>10</v>
      </c>
      <c r="L623">
        <v>35</v>
      </c>
      <c r="M623">
        <v>8</v>
      </c>
      <c r="N623">
        <v>25</v>
      </c>
      <c r="O623">
        <v>4</v>
      </c>
      <c r="P623">
        <v>15</v>
      </c>
      <c r="Q623">
        <v>20</v>
      </c>
      <c r="R623">
        <v>68</v>
      </c>
      <c r="S623">
        <v>4</v>
      </c>
      <c r="T623">
        <v>5</v>
      </c>
      <c r="U623">
        <v>6</v>
      </c>
      <c r="V623">
        <v>4</v>
      </c>
    </row>
    <row r="624" spans="1:22">
      <c r="A624">
        <v>2026</v>
      </c>
      <c r="B624" t="s">
        <v>314</v>
      </c>
      <c r="C624" t="s">
        <v>115</v>
      </c>
      <c r="D624" t="s">
        <v>136</v>
      </c>
      <c r="E624">
        <v>81</v>
      </c>
      <c r="F624">
        <v>282</v>
      </c>
      <c r="G624">
        <v>24</v>
      </c>
      <c r="H624">
        <v>84</v>
      </c>
      <c r="I624">
        <v>12</v>
      </c>
      <c r="J624">
        <v>37</v>
      </c>
      <c r="K624">
        <v>13</v>
      </c>
      <c r="L624">
        <v>51</v>
      </c>
      <c r="M624">
        <v>5</v>
      </c>
      <c r="N624">
        <v>18</v>
      </c>
      <c r="O624">
        <v>11</v>
      </c>
      <c r="P624">
        <v>43</v>
      </c>
      <c r="Q624">
        <v>14</v>
      </c>
      <c r="R624">
        <v>47</v>
      </c>
      <c r="S624">
        <v>2</v>
      </c>
      <c r="T624">
        <v>2</v>
      </c>
      <c r="U624">
        <v>7</v>
      </c>
      <c r="V624">
        <v>7</v>
      </c>
    </row>
    <row r="625" spans="1:22">
      <c r="A625">
        <v>2026</v>
      </c>
      <c r="B625" t="s">
        <v>314</v>
      </c>
      <c r="C625" t="s">
        <v>115</v>
      </c>
      <c r="D625" t="s">
        <v>137</v>
      </c>
      <c r="E625">
        <v>192</v>
      </c>
      <c r="F625">
        <v>645</v>
      </c>
      <c r="G625">
        <v>22</v>
      </c>
      <c r="H625">
        <v>66</v>
      </c>
      <c r="I625">
        <v>17</v>
      </c>
      <c r="J625">
        <v>69</v>
      </c>
      <c r="K625">
        <v>39</v>
      </c>
      <c r="L625">
        <v>149</v>
      </c>
      <c r="M625">
        <v>19</v>
      </c>
      <c r="N625">
        <v>72</v>
      </c>
      <c r="O625">
        <v>27</v>
      </c>
      <c r="P625">
        <v>86</v>
      </c>
      <c r="Q625">
        <v>55</v>
      </c>
      <c r="R625">
        <v>188</v>
      </c>
      <c r="S625">
        <v>13</v>
      </c>
      <c r="T625">
        <v>15</v>
      </c>
      <c r="U625">
        <v>23</v>
      </c>
      <c r="V625">
        <v>33</v>
      </c>
    </row>
    <row r="626" spans="1:22">
      <c r="A626">
        <v>2026</v>
      </c>
      <c r="B626" t="s">
        <v>314</v>
      </c>
      <c r="C626" t="s">
        <v>115</v>
      </c>
      <c r="D626" t="s">
        <v>138</v>
      </c>
      <c r="E626">
        <v>41</v>
      </c>
      <c r="F626">
        <v>121</v>
      </c>
      <c r="G626">
        <v>6</v>
      </c>
      <c r="H626">
        <v>22</v>
      </c>
      <c r="I626">
        <v>8</v>
      </c>
      <c r="J626">
        <v>25</v>
      </c>
      <c r="K626">
        <v>5</v>
      </c>
      <c r="L626">
        <v>18</v>
      </c>
      <c r="M626">
        <v>3</v>
      </c>
      <c r="N626">
        <v>8</v>
      </c>
      <c r="O626">
        <v>5</v>
      </c>
      <c r="P626">
        <v>16</v>
      </c>
      <c r="Q626">
        <v>11</v>
      </c>
      <c r="R626">
        <v>29</v>
      </c>
      <c r="S626">
        <v>3</v>
      </c>
      <c r="T626">
        <v>3</v>
      </c>
      <c r="U626">
        <v>3</v>
      </c>
      <c r="V626">
        <v>3</v>
      </c>
    </row>
    <row r="627" spans="1:22">
      <c r="A627">
        <v>2026</v>
      </c>
      <c r="B627" t="s">
        <v>314</v>
      </c>
      <c r="C627" t="s">
        <v>115</v>
      </c>
      <c r="D627" t="s">
        <v>139</v>
      </c>
      <c r="E627">
        <v>71</v>
      </c>
      <c r="F627">
        <v>212</v>
      </c>
      <c r="G627">
        <v>9</v>
      </c>
      <c r="H627">
        <v>35</v>
      </c>
      <c r="I627">
        <v>9</v>
      </c>
      <c r="J627">
        <v>33</v>
      </c>
      <c r="K627">
        <v>0</v>
      </c>
      <c r="L627">
        <v>0</v>
      </c>
      <c r="M627">
        <v>3</v>
      </c>
      <c r="N627">
        <v>10</v>
      </c>
      <c r="O627">
        <v>18</v>
      </c>
      <c r="P627">
        <v>50</v>
      </c>
      <c r="Q627">
        <v>30</v>
      </c>
      <c r="R627">
        <v>82</v>
      </c>
      <c r="S627">
        <v>2</v>
      </c>
      <c r="T627">
        <v>2</v>
      </c>
      <c r="U627">
        <v>8</v>
      </c>
      <c r="V627">
        <v>7</v>
      </c>
    </row>
    <row r="628" spans="1:22">
      <c r="A628">
        <v>2026</v>
      </c>
      <c r="B628" t="s">
        <v>314</v>
      </c>
      <c r="C628" t="s">
        <v>140</v>
      </c>
      <c r="D628" t="s">
        <v>141</v>
      </c>
      <c r="E628">
        <v>4921</v>
      </c>
      <c r="F628">
        <v>17952</v>
      </c>
      <c r="G628">
        <v>284</v>
      </c>
      <c r="H628">
        <v>1040</v>
      </c>
      <c r="I628">
        <v>305</v>
      </c>
      <c r="J628">
        <v>1191</v>
      </c>
      <c r="K628">
        <v>266</v>
      </c>
      <c r="L628">
        <v>1022</v>
      </c>
      <c r="M628">
        <v>287</v>
      </c>
      <c r="N628">
        <v>1225</v>
      </c>
      <c r="O628">
        <v>422</v>
      </c>
      <c r="P628">
        <v>1635</v>
      </c>
      <c r="Q628">
        <v>2425</v>
      </c>
      <c r="R628">
        <v>8829</v>
      </c>
      <c r="S628">
        <v>932</v>
      </c>
      <c r="T628">
        <v>3010</v>
      </c>
      <c r="U628">
        <v>363</v>
      </c>
      <c r="V628">
        <v>336</v>
      </c>
    </row>
    <row r="629" spans="1:22">
      <c r="A629">
        <v>2026</v>
      </c>
      <c r="B629" t="s">
        <v>314</v>
      </c>
      <c r="C629" t="s">
        <v>140</v>
      </c>
      <c r="D629" t="s">
        <v>142</v>
      </c>
      <c r="E629">
        <v>3109</v>
      </c>
      <c r="F629">
        <v>10926</v>
      </c>
      <c r="G629">
        <v>228</v>
      </c>
      <c r="H629">
        <v>968</v>
      </c>
      <c r="I629">
        <v>209</v>
      </c>
      <c r="J629">
        <v>836</v>
      </c>
      <c r="K629">
        <v>188</v>
      </c>
      <c r="L629">
        <v>688</v>
      </c>
      <c r="M629">
        <v>178</v>
      </c>
      <c r="N629">
        <v>726</v>
      </c>
      <c r="O629">
        <v>337</v>
      </c>
      <c r="P629">
        <v>1282</v>
      </c>
      <c r="Q629">
        <v>1666</v>
      </c>
      <c r="R629">
        <v>5708</v>
      </c>
      <c r="S629">
        <v>303</v>
      </c>
      <c r="T629">
        <v>718</v>
      </c>
      <c r="U629">
        <v>238</v>
      </c>
      <c r="V629">
        <v>212</v>
      </c>
    </row>
    <row r="630" spans="1:22">
      <c r="A630">
        <v>2026</v>
      </c>
      <c r="B630" t="s">
        <v>314</v>
      </c>
      <c r="C630" t="s">
        <v>140</v>
      </c>
      <c r="D630" t="s">
        <v>143</v>
      </c>
      <c r="E630">
        <v>1414</v>
      </c>
      <c r="F630">
        <v>4640</v>
      </c>
      <c r="G630">
        <v>61</v>
      </c>
      <c r="H630">
        <v>257</v>
      </c>
      <c r="I630">
        <v>60</v>
      </c>
      <c r="J630">
        <v>259</v>
      </c>
      <c r="K630">
        <v>79</v>
      </c>
      <c r="L630">
        <v>269</v>
      </c>
      <c r="M630">
        <v>74</v>
      </c>
      <c r="N630">
        <v>243</v>
      </c>
      <c r="O630">
        <v>148</v>
      </c>
      <c r="P630">
        <v>509</v>
      </c>
      <c r="Q630">
        <v>865</v>
      </c>
      <c r="R630">
        <v>2805</v>
      </c>
      <c r="S630">
        <v>127</v>
      </c>
      <c r="T630">
        <v>298</v>
      </c>
      <c r="U630">
        <v>123</v>
      </c>
      <c r="V630">
        <v>103</v>
      </c>
    </row>
    <row r="631" spans="1:22">
      <c r="A631">
        <v>2026</v>
      </c>
      <c r="B631" t="s">
        <v>314</v>
      </c>
      <c r="C631" t="s">
        <v>140</v>
      </c>
      <c r="D631" t="s">
        <v>144</v>
      </c>
      <c r="E631">
        <v>838</v>
      </c>
      <c r="F631">
        <v>2594</v>
      </c>
      <c r="G631">
        <v>19</v>
      </c>
      <c r="H631">
        <v>54</v>
      </c>
      <c r="I631">
        <v>29</v>
      </c>
      <c r="J631">
        <v>109</v>
      </c>
      <c r="K631">
        <v>74</v>
      </c>
      <c r="L631">
        <v>262</v>
      </c>
      <c r="M631">
        <v>64</v>
      </c>
      <c r="N631">
        <v>219</v>
      </c>
      <c r="O631">
        <v>47</v>
      </c>
      <c r="P631">
        <v>166</v>
      </c>
      <c r="Q631">
        <v>573</v>
      </c>
      <c r="R631">
        <v>1721</v>
      </c>
      <c r="S631">
        <v>32</v>
      </c>
      <c r="T631">
        <v>63</v>
      </c>
      <c r="U631">
        <v>47</v>
      </c>
      <c r="V631">
        <v>38</v>
      </c>
    </row>
    <row r="632" spans="1:22">
      <c r="A632">
        <v>2026</v>
      </c>
      <c r="B632" t="s">
        <v>314</v>
      </c>
      <c r="C632" t="s">
        <v>140</v>
      </c>
      <c r="D632" t="s">
        <v>145</v>
      </c>
      <c r="E632">
        <v>837</v>
      </c>
      <c r="F632">
        <v>2817</v>
      </c>
      <c r="G632">
        <v>53</v>
      </c>
      <c r="H632">
        <v>224</v>
      </c>
      <c r="I632">
        <v>55</v>
      </c>
      <c r="J632">
        <v>232</v>
      </c>
      <c r="K632">
        <v>57</v>
      </c>
      <c r="L632">
        <v>218</v>
      </c>
      <c r="M632">
        <v>50</v>
      </c>
      <c r="N632">
        <v>171</v>
      </c>
      <c r="O632">
        <v>111</v>
      </c>
      <c r="P632">
        <v>396</v>
      </c>
      <c r="Q632">
        <v>445</v>
      </c>
      <c r="R632">
        <v>1429</v>
      </c>
      <c r="S632">
        <v>66</v>
      </c>
      <c r="T632">
        <v>147</v>
      </c>
      <c r="U632">
        <v>65</v>
      </c>
      <c r="V632">
        <v>54</v>
      </c>
    </row>
    <row r="633" spans="1:22">
      <c r="A633">
        <v>2026</v>
      </c>
      <c r="B633" t="s">
        <v>314</v>
      </c>
      <c r="C633" t="s">
        <v>140</v>
      </c>
      <c r="D633" t="s">
        <v>146</v>
      </c>
      <c r="E633">
        <v>849</v>
      </c>
      <c r="F633">
        <v>2696</v>
      </c>
      <c r="G633">
        <v>11</v>
      </c>
      <c r="H633">
        <v>28</v>
      </c>
      <c r="I633">
        <v>56</v>
      </c>
      <c r="J633">
        <v>208</v>
      </c>
      <c r="K633">
        <v>34</v>
      </c>
      <c r="L633">
        <v>134</v>
      </c>
      <c r="M633">
        <v>30</v>
      </c>
      <c r="N633">
        <v>95</v>
      </c>
      <c r="O633">
        <v>70</v>
      </c>
      <c r="P633">
        <v>223</v>
      </c>
      <c r="Q633">
        <v>595</v>
      </c>
      <c r="R633">
        <v>1900</v>
      </c>
      <c r="S633">
        <v>53</v>
      </c>
      <c r="T633">
        <v>108</v>
      </c>
      <c r="U633">
        <v>45</v>
      </c>
      <c r="V633">
        <v>39</v>
      </c>
    </row>
    <row r="634" spans="1:22">
      <c r="A634">
        <v>2026</v>
      </c>
      <c r="B634" t="s">
        <v>314</v>
      </c>
      <c r="C634" t="s">
        <v>140</v>
      </c>
      <c r="D634" t="s">
        <v>147</v>
      </c>
      <c r="E634">
        <v>1066</v>
      </c>
      <c r="F634">
        <v>3545</v>
      </c>
      <c r="G634">
        <v>82</v>
      </c>
      <c r="H634">
        <v>311</v>
      </c>
      <c r="I634">
        <v>50</v>
      </c>
      <c r="J634">
        <v>209</v>
      </c>
      <c r="K634">
        <v>56</v>
      </c>
      <c r="L634">
        <v>214</v>
      </c>
      <c r="M634">
        <v>74</v>
      </c>
      <c r="N634">
        <v>270</v>
      </c>
      <c r="O634">
        <v>75</v>
      </c>
      <c r="P634">
        <v>260</v>
      </c>
      <c r="Q634">
        <v>623</v>
      </c>
      <c r="R634">
        <v>2058</v>
      </c>
      <c r="S634">
        <v>106</v>
      </c>
      <c r="T634">
        <v>223</v>
      </c>
      <c r="U634">
        <v>67</v>
      </c>
      <c r="V634">
        <v>56</v>
      </c>
    </row>
    <row r="635" spans="1:22">
      <c r="A635">
        <v>2026</v>
      </c>
      <c r="B635" t="s">
        <v>314</v>
      </c>
      <c r="C635" t="s">
        <v>140</v>
      </c>
      <c r="D635" t="s">
        <v>148</v>
      </c>
      <c r="E635">
        <v>1485</v>
      </c>
      <c r="F635">
        <v>4854</v>
      </c>
      <c r="G635">
        <v>68</v>
      </c>
      <c r="H635">
        <v>263</v>
      </c>
      <c r="I635">
        <v>48</v>
      </c>
      <c r="J635">
        <v>196</v>
      </c>
      <c r="K635">
        <v>60</v>
      </c>
      <c r="L635">
        <v>243</v>
      </c>
      <c r="M635">
        <v>67</v>
      </c>
      <c r="N635">
        <v>219</v>
      </c>
      <c r="O635">
        <v>170</v>
      </c>
      <c r="P635">
        <v>601</v>
      </c>
      <c r="Q635">
        <v>977</v>
      </c>
      <c r="R635">
        <v>3095</v>
      </c>
      <c r="S635">
        <v>95</v>
      </c>
      <c r="T635">
        <v>237</v>
      </c>
      <c r="U635">
        <v>97</v>
      </c>
      <c r="V635">
        <v>76</v>
      </c>
    </row>
    <row r="636" spans="1:22">
      <c r="A636">
        <v>2026</v>
      </c>
      <c r="B636" t="s">
        <v>314</v>
      </c>
      <c r="C636" t="s">
        <v>140</v>
      </c>
      <c r="D636" t="s">
        <v>149</v>
      </c>
      <c r="E636">
        <v>936</v>
      </c>
      <c r="F636">
        <v>3087</v>
      </c>
      <c r="G636">
        <v>46</v>
      </c>
      <c r="H636">
        <v>145</v>
      </c>
      <c r="I636">
        <v>46</v>
      </c>
      <c r="J636">
        <v>159</v>
      </c>
      <c r="K636">
        <v>64</v>
      </c>
      <c r="L636">
        <v>214</v>
      </c>
      <c r="M636">
        <v>60</v>
      </c>
      <c r="N636">
        <v>223</v>
      </c>
      <c r="O636">
        <v>91</v>
      </c>
      <c r="P636">
        <v>318</v>
      </c>
      <c r="Q636">
        <v>576</v>
      </c>
      <c r="R636">
        <v>1890</v>
      </c>
      <c r="S636">
        <v>53</v>
      </c>
      <c r="T636">
        <v>138</v>
      </c>
      <c r="U636">
        <v>56</v>
      </c>
      <c r="V636">
        <v>49</v>
      </c>
    </row>
    <row r="637" spans="1:22">
      <c r="A637">
        <v>2026</v>
      </c>
      <c r="B637" t="s">
        <v>314</v>
      </c>
      <c r="C637" t="s">
        <v>140</v>
      </c>
      <c r="D637" t="s">
        <v>150</v>
      </c>
      <c r="E637">
        <v>1240</v>
      </c>
      <c r="F637">
        <v>3869</v>
      </c>
      <c r="G637">
        <v>31</v>
      </c>
      <c r="H637">
        <v>106</v>
      </c>
      <c r="I637">
        <v>39</v>
      </c>
      <c r="J637">
        <v>139</v>
      </c>
      <c r="K637">
        <v>53</v>
      </c>
      <c r="L637">
        <v>190</v>
      </c>
      <c r="M637">
        <v>48</v>
      </c>
      <c r="N637">
        <v>179</v>
      </c>
      <c r="O637">
        <v>128</v>
      </c>
      <c r="P637">
        <v>430</v>
      </c>
      <c r="Q637">
        <v>840</v>
      </c>
      <c r="R637">
        <v>2612</v>
      </c>
      <c r="S637">
        <v>101</v>
      </c>
      <c r="T637">
        <v>213</v>
      </c>
      <c r="U637">
        <v>96</v>
      </c>
      <c r="V637">
        <v>68</v>
      </c>
    </row>
    <row r="638" spans="1:22">
      <c r="A638">
        <v>2026</v>
      </c>
      <c r="B638" t="s">
        <v>314</v>
      </c>
      <c r="C638" t="s">
        <v>140</v>
      </c>
      <c r="D638" t="s">
        <v>151</v>
      </c>
      <c r="E638">
        <v>1204</v>
      </c>
      <c r="F638">
        <v>3847</v>
      </c>
      <c r="G638">
        <v>54</v>
      </c>
      <c r="H638">
        <v>219</v>
      </c>
      <c r="I638">
        <v>75</v>
      </c>
      <c r="J638">
        <v>282</v>
      </c>
      <c r="K638">
        <v>81</v>
      </c>
      <c r="L638">
        <v>296</v>
      </c>
      <c r="M638">
        <v>60</v>
      </c>
      <c r="N638">
        <v>193</v>
      </c>
      <c r="O638">
        <v>95</v>
      </c>
      <c r="P638">
        <v>319</v>
      </c>
      <c r="Q638">
        <v>776</v>
      </c>
      <c r="R638">
        <v>2432</v>
      </c>
      <c r="S638">
        <v>63</v>
      </c>
      <c r="T638">
        <v>106</v>
      </c>
      <c r="U638">
        <v>85</v>
      </c>
      <c r="V638">
        <v>83</v>
      </c>
    </row>
    <row r="639" spans="1:22">
      <c r="A639">
        <v>2026</v>
      </c>
      <c r="B639" t="s">
        <v>314</v>
      </c>
      <c r="C639" t="s">
        <v>140</v>
      </c>
      <c r="D639" t="s">
        <v>152</v>
      </c>
      <c r="E639">
        <v>506</v>
      </c>
      <c r="F639">
        <v>1626</v>
      </c>
      <c r="G639">
        <v>17</v>
      </c>
      <c r="H639">
        <v>70</v>
      </c>
      <c r="I639">
        <v>19</v>
      </c>
      <c r="J639">
        <v>91</v>
      </c>
      <c r="K639">
        <v>36</v>
      </c>
      <c r="L639">
        <v>143</v>
      </c>
      <c r="M639">
        <v>38</v>
      </c>
      <c r="N639">
        <v>143</v>
      </c>
      <c r="O639">
        <v>54</v>
      </c>
      <c r="P639">
        <v>167</v>
      </c>
      <c r="Q639">
        <v>319</v>
      </c>
      <c r="R639">
        <v>974</v>
      </c>
      <c r="S639">
        <v>23</v>
      </c>
      <c r="T639">
        <v>38</v>
      </c>
      <c r="U639">
        <v>42</v>
      </c>
      <c r="V639">
        <v>38</v>
      </c>
    </row>
    <row r="640" spans="1:22">
      <c r="A640">
        <v>2026</v>
      </c>
      <c r="B640" t="s">
        <v>314</v>
      </c>
      <c r="C640" t="s">
        <v>140</v>
      </c>
      <c r="D640" t="s">
        <v>153</v>
      </c>
      <c r="E640">
        <v>1846</v>
      </c>
      <c r="F640">
        <v>6259</v>
      </c>
      <c r="G640">
        <v>33</v>
      </c>
      <c r="H640">
        <v>136</v>
      </c>
      <c r="I640">
        <v>44</v>
      </c>
      <c r="J640">
        <v>173</v>
      </c>
      <c r="K640">
        <v>60</v>
      </c>
      <c r="L640">
        <v>209</v>
      </c>
      <c r="M640">
        <v>43</v>
      </c>
      <c r="N640">
        <v>154</v>
      </c>
      <c r="O640">
        <v>198</v>
      </c>
      <c r="P640">
        <v>695</v>
      </c>
      <c r="Q640">
        <v>1266</v>
      </c>
      <c r="R640">
        <v>4376</v>
      </c>
      <c r="S640">
        <v>202</v>
      </c>
      <c r="T640">
        <v>516</v>
      </c>
      <c r="U640">
        <v>134</v>
      </c>
      <c r="V640">
        <v>108</v>
      </c>
    </row>
    <row r="641" spans="1:22">
      <c r="A641">
        <v>2026</v>
      </c>
      <c r="B641" t="s">
        <v>314</v>
      </c>
      <c r="C641" t="s">
        <v>140</v>
      </c>
      <c r="D641" t="s">
        <v>154</v>
      </c>
      <c r="E641">
        <v>430</v>
      </c>
      <c r="F641">
        <v>1301</v>
      </c>
      <c r="G641">
        <v>15</v>
      </c>
      <c r="H641">
        <v>54</v>
      </c>
      <c r="I641">
        <v>28</v>
      </c>
      <c r="J641">
        <v>106</v>
      </c>
      <c r="K641">
        <v>33</v>
      </c>
      <c r="L641">
        <v>113</v>
      </c>
      <c r="M641">
        <v>42</v>
      </c>
      <c r="N641">
        <v>143</v>
      </c>
      <c r="O641">
        <v>56</v>
      </c>
      <c r="P641">
        <v>181</v>
      </c>
      <c r="Q641">
        <v>233</v>
      </c>
      <c r="R641">
        <v>655</v>
      </c>
      <c r="S641">
        <v>23</v>
      </c>
      <c r="T641">
        <v>49</v>
      </c>
      <c r="U641">
        <v>17</v>
      </c>
      <c r="V641">
        <v>18</v>
      </c>
    </row>
    <row r="642" spans="1:22">
      <c r="A642">
        <v>2026</v>
      </c>
      <c r="B642" t="s">
        <v>314</v>
      </c>
      <c r="C642" t="s">
        <v>140</v>
      </c>
      <c r="D642" t="s">
        <v>155</v>
      </c>
      <c r="E642">
        <v>775</v>
      </c>
      <c r="F642">
        <v>2420</v>
      </c>
      <c r="G642">
        <v>14</v>
      </c>
      <c r="H642">
        <v>66</v>
      </c>
      <c r="I642">
        <v>27</v>
      </c>
      <c r="J642">
        <v>94</v>
      </c>
      <c r="K642">
        <v>56</v>
      </c>
      <c r="L642">
        <v>223</v>
      </c>
      <c r="M642">
        <v>46</v>
      </c>
      <c r="N642">
        <v>160</v>
      </c>
      <c r="O642">
        <v>64</v>
      </c>
      <c r="P642">
        <v>224</v>
      </c>
      <c r="Q642">
        <v>523</v>
      </c>
      <c r="R642">
        <v>1568</v>
      </c>
      <c r="S642">
        <v>45</v>
      </c>
      <c r="T642">
        <v>85</v>
      </c>
      <c r="U642">
        <v>51</v>
      </c>
      <c r="V642">
        <v>39</v>
      </c>
    </row>
    <row r="643" spans="1:22">
      <c r="A643">
        <v>2026</v>
      </c>
      <c r="B643" t="s">
        <v>314</v>
      </c>
      <c r="C643" t="s">
        <v>140</v>
      </c>
      <c r="D643" t="s">
        <v>156</v>
      </c>
      <c r="E643">
        <v>587</v>
      </c>
      <c r="F643">
        <v>1831</v>
      </c>
      <c r="G643">
        <v>10</v>
      </c>
      <c r="H643">
        <v>31</v>
      </c>
      <c r="I643">
        <v>22</v>
      </c>
      <c r="J643">
        <v>94</v>
      </c>
      <c r="K643">
        <v>31</v>
      </c>
      <c r="L643">
        <v>121</v>
      </c>
      <c r="M643">
        <v>46</v>
      </c>
      <c r="N643">
        <v>152</v>
      </c>
      <c r="O643">
        <v>47</v>
      </c>
      <c r="P643">
        <v>161</v>
      </c>
      <c r="Q643">
        <v>381</v>
      </c>
      <c r="R643">
        <v>1177</v>
      </c>
      <c r="S643">
        <v>50</v>
      </c>
      <c r="T643">
        <v>95</v>
      </c>
      <c r="U643">
        <v>52</v>
      </c>
      <c r="V643">
        <v>51</v>
      </c>
    </row>
    <row r="644" spans="1:22">
      <c r="A644">
        <v>2026</v>
      </c>
      <c r="B644" t="s">
        <v>314</v>
      </c>
      <c r="C644" t="s">
        <v>140</v>
      </c>
      <c r="D644" t="s">
        <v>157</v>
      </c>
      <c r="E644">
        <v>844</v>
      </c>
      <c r="F644">
        <v>2666</v>
      </c>
      <c r="G644">
        <v>25</v>
      </c>
      <c r="H644">
        <v>95</v>
      </c>
      <c r="I644">
        <v>40</v>
      </c>
      <c r="J644">
        <v>150</v>
      </c>
      <c r="K644">
        <v>53</v>
      </c>
      <c r="L644">
        <v>188</v>
      </c>
      <c r="M644">
        <v>37</v>
      </c>
      <c r="N644">
        <v>128</v>
      </c>
      <c r="O644">
        <v>92</v>
      </c>
      <c r="P644">
        <v>334</v>
      </c>
      <c r="Q644">
        <v>552</v>
      </c>
      <c r="R644">
        <v>1681</v>
      </c>
      <c r="S644">
        <v>45</v>
      </c>
      <c r="T644">
        <v>90</v>
      </c>
      <c r="U644">
        <v>42</v>
      </c>
      <c r="V644">
        <v>41</v>
      </c>
    </row>
    <row r="645" spans="1:22">
      <c r="A645">
        <v>2026</v>
      </c>
      <c r="B645" t="s">
        <v>314</v>
      </c>
      <c r="C645" t="s">
        <v>140</v>
      </c>
      <c r="D645" t="s">
        <v>158</v>
      </c>
      <c r="E645">
        <v>1519</v>
      </c>
      <c r="F645">
        <v>5120</v>
      </c>
      <c r="G645">
        <v>75</v>
      </c>
      <c r="H645">
        <v>290</v>
      </c>
      <c r="I645">
        <v>92</v>
      </c>
      <c r="J645">
        <v>339</v>
      </c>
      <c r="K645">
        <v>64</v>
      </c>
      <c r="L645">
        <v>220</v>
      </c>
      <c r="M645">
        <v>65</v>
      </c>
      <c r="N645">
        <v>229</v>
      </c>
      <c r="O645">
        <v>127</v>
      </c>
      <c r="P645">
        <v>510</v>
      </c>
      <c r="Q645">
        <v>999</v>
      </c>
      <c r="R645">
        <v>3320</v>
      </c>
      <c r="S645">
        <v>97</v>
      </c>
      <c r="T645">
        <v>212</v>
      </c>
      <c r="U645">
        <v>75</v>
      </c>
      <c r="V645">
        <v>65</v>
      </c>
    </row>
    <row r="646" spans="1:22">
      <c r="A646">
        <v>2026</v>
      </c>
      <c r="B646" t="s">
        <v>314</v>
      </c>
      <c r="C646" t="s">
        <v>140</v>
      </c>
      <c r="D646" t="s">
        <v>159</v>
      </c>
      <c r="E646">
        <v>499</v>
      </c>
      <c r="F646">
        <v>1573</v>
      </c>
      <c r="G646">
        <v>26</v>
      </c>
      <c r="H646">
        <v>92</v>
      </c>
      <c r="I646">
        <v>26</v>
      </c>
      <c r="J646">
        <v>96</v>
      </c>
      <c r="K646">
        <v>28</v>
      </c>
      <c r="L646">
        <v>113</v>
      </c>
      <c r="M646">
        <v>31</v>
      </c>
      <c r="N646">
        <v>103</v>
      </c>
      <c r="O646">
        <v>59</v>
      </c>
      <c r="P646">
        <v>196</v>
      </c>
      <c r="Q646">
        <v>306</v>
      </c>
      <c r="R646">
        <v>929</v>
      </c>
      <c r="S646">
        <v>23</v>
      </c>
      <c r="T646">
        <v>44</v>
      </c>
      <c r="U646">
        <v>23</v>
      </c>
      <c r="V646">
        <v>19</v>
      </c>
    </row>
    <row r="647" spans="1:22">
      <c r="A647">
        <v>2026</v>
      </c>
      <c r="B647" t="s">
        <v>314</v>
      </c>
      <c r="C647" t="s">
        <v>140</v>
      </c>
      <c r="D647" t="s">
        <v>160</v>
      </c>
      <c r="E647">
        <v>793</v>
      </c>
      <c r="F647">
        <v>2571</v>
      </c>
      <c r="G647">
        <v>43</v>
      </c>
      <c r="H647">
        <v>199</v>
      </c>
      <c r="I647">
        <v>66</v>
      </c>
      <c r="J647">
        <v>245</v>
      </c>
      <c r="K647">
        <v>45</v>
      </c>
      <c r="L647">
        <v>168</v>
      </c>
      <c r="M647">
        <v>74</v>
      </c>
      <c r="N647">
        <v>244</v>
      </c>
      <c r="O647">
        <v>53</v>
      </c>
      <c r="P647">
        <v>150</v>
      </c>
      <c r="Q647">
        <v>462</v>
      </c>
      <c r="R647">
        <v>1477</v>
      </c>
      <c r="S647">
        <v>50</v>
      </c>
      <c r="T647">
        <v>88</v>
      </c>
      <c r="U647">
        <v>73</v>
      </c>
      <c r="V647">
        <v>58</v>
      </c>
    </row>
    <row r="648" spans="1:22">
      <c r="A648">
        <v>2026</v>
      </c>
      <c r="B648" t="s">
        <v>314</v>
      </c>
      <c r="C648" t="s">
        <v>140</v>
      </c>
      <c r="D648" t="s">
        <v>161</v>
      </c>
      <c r="E648">
        <v>6449</v>
      </c>
      <c r="F648">
        <v>23181</v>
      </c>
      <c r="G648">
        <v>113</v>
      </c>
      <c r="H648">
        <v>449</v>
      </c>
      <c r="I648">
        <v>114</v>
      </c>
      <c r="J648">
        <v>434</v>
      </c>
      <c r="K648">
        <v>111</v>
      </c>
      <c r="L648">
        <v>447</v>
      </c>
      <c r="M648">
        <v>134</v>
      </c>
      <c r="N648">
        <v>530</v>
      </c>
      <c r="O648">
        <v>748</v>
      </c>
      <c r="P648">
        <v>2963</v>
      </c>
      <c r="Q648">
        <v>4611</v>
      </c>
      <c r="R648">
        <v>16637</v>
      </c>
      <c r="S648">
        <v>618</v>
      </c>
      <c r="T648">
        <v>1721</v>
      </c>
      <c r="U648">
        <v>378</v>
      </c>
      <c r="V648">
        <v>298</v>
      </c>
    </row>
    <row r="649" spans="1:22">
      <c r="A649">
        <v>2026</v>
      </c>
      <c r="B649" t="s">
        <v>314</v>
      </c>
      <c r="C649" t="s">
        <v>140</v>
      </c>
      <c r="D649" t="s">
        <v>162</v>
      </c>
      <c r="E649">
        <v>1243</v>
      </c>
      <c r="F649">
        <v>4037</v>
      </c>
      <c r="G649">
        <v>56</v>
      </c>
      <c r="H649">
        <v>234</v>
      </c>
      <c r="I649">
        <v>48</v>
      </c>
      <c r="J649">
        <v>185</v>
      </c>
      <c r="K649">
        <v>68</v>
      </c>
      <c r="L649">
        <v>272</v>
      </c>
      <c r="M649">
        <v>57</v>
      </c>
      <c r="N649">
        <v>181</v>
      </c>
      <c r="O649">
        <v>203</v>
      </c>
      <c r="P649">
        <v>701</v>
      </c>
      <c r="Q649">
        <v>699</v>
      </c>
      <c r="R649">
        <v>2243</v>
      </c>
      <c r="S649">
        <v>112</v>
      </c>
      <c r="T649">
        <v>221</v>
      </c>
      <c r="U649">
        <v>88</v>
      </c>
      <c r="V649">
        <v>71</v>
      </c>
    </row>
    <row r="650" spans="1:22">
      <c r="A650">
        <v>2026</v>
      </c>
      <c r="B650" t="s">
        <v>314</v>
      </c>
      <c r="C650" t="s">
        <v>140</v>
      </c>
      <c r="D650" t="s">
        <v>163</v>
      </c>
      <c r="E650">
        <v>994</v>
      </c>
      <c r="F650">
        <v>3403</v>
      </c>
      <c r="G650">
        <v>75</v>
      </c>
      <c r="H650">
        <v>293</v>
      </c>
      <c r="I650">
        <v>81</v>
      </c>
      <c r="J650">
        <v>318</v>
      </c>
      <c r="K650">
        <v>110</v>
      </c>
      <c r="L650">
        <v>408</v>
      </c>
      <c r="M650">
        <v>99</v>
      </c>
      <c r="N650">
        <v>369</v>
      </c>
      <c r="O650">
        <v>96</v>
      </c>
      <c r="P650">
        <v>340</v>
      </c>
      <c r="Q650">
        <v>470</v>
      </c>
      <c r="R650">
        <v>1512</v>
      </c>
      <c r="S650">
        <v>63</v>
      </c>
      <c r="T650">
        <v>163</v>
      </c>
      <c r="U650">
        <v>123</v>
      </c>
      <c r="V650">
        <v>102</v>
      </c>
    </row>
    <row r="651" spans="1:22">
      <c r="A651">
        <v>2026</v>
      </c>
      <c r="B651" t="s">
        <v>314</v>
      </c>
      <c r="C651" t="s">
        <v>140</v>
      </c>
      <c r="D651" t="s">
        <v>164</v>
      </c>
      <c r="E651">
        <v>1133</v>
      </c>
      <c r="F651">
        <v>3803</v>
      </c>
      <c r="G651">
        <v>82</v>
      </c>
      <c r="H651">
        <v>299</v>
      </c>
      <c r="I651">
        <v>95</v>
      </c>
      <c r="J651">
        <v>372</v>
      </c>
      <c r="K651">
        <v>109</v>
      </c>
      <c r="L651">
        <v>412</v>
      </c>
      <c r="M651">
        <v>94</v>
      </c>
      <c r="N651">
        <v>339</v>
      </c>
      <c r="O651">
        <v>96</v>
      </c>
      <c r="P651">
        <v>327</v>
      </c>
      <c r="Q651">
        <v>554</v>
      </c>
      <c r="R651">
        <v>1806</v>
      </c>
      <c r="S651">
        <v>103</v>
      </c>
      <c r="T651">
        <v>248</v>
      </c>
      <c r="U651">
        <v>83</v>
      </c>
      <c r="V651">
        <v>77</v>
      </c>
    </row>
    <row r="652" spans="1:22">
      <c r="A652">
        <v>2026</v>
      </c>
      <c r="B652" t="s">
        <v>314</v>
      </c>
      <c r="C652" t="s">
        <v>140</v>
      </c>
      <c r="D652" t="s">
        <v>165</v>
      </c>
      <c r="E652">
        <v>343</v>
      </c>
      <c r="F652">
        <v>1128</v>
      </c>
      <c r="G652">
        <v>20</v>
      </c>
      <c r="H652">
        <v>66</v>
      </c>
      <c r="I652">
        <v>15</v>
      </c>
      <c r="J652">
        <v>55</v>
      </c>
      <c r="K652">
        <v>30</v>
      </c>
      <c r="L652">
        <v>122</v>
      </c>
      <c r="M652">
        <v>34</v>
      </c>
      <c r="N652">
        <v>103</v>
      </c>
      <c r="O652">
        <v>46</v>
      </c>
      <c r="P652">
        <v>159</v>
      </c>
      <c r="Q652">
        <v>171</v>
      </c>
      <c r="R652">
        <v>561</v>
      </c>
      <c r="S652">
        <v>27</v>
      </c>
      <c r="T652">
        <v>62</v>
      </c>
      <c r="U652">
        <v>28</v>
      </c>
      <c r="V652">
        <v>28</v>
      </c>
    </row>
    <row r="653" spans="1:22">
      <c r="A653">
        <v>2026</v>
      </c>
      <c r="B653" t="s">
        <v>314</v>
      </c>
      <c r="C653" t="s">
        <v>166</v>
      </c>
      <c r="D653" t="s">
        <v>167</v>
      </c>
      <c r="E653">
        <v>3270</v>
      </c>
      <c r="F653">
        <v>11802</v>
      </c>
      <c r="G653">
        <v>149</v>
      </c>
      <c r="H653">
        <v>561</v>
      </c>
      <c r="I653">
        <v>129</v>
      </c>
      <c r="J653">
        <v>496</v>
      </c>
      <c r="K653">
        <v>117</v>
      </c>
      <c r="L653">
        <v>446</v>
      </c>
      <c r="M653">
        <v>222</v>
      </c>
      <c r="N653">
        <v>941</v>
      </c>
      <c r="O653">
        <v>345</v>
      </c>
      <c r="P653">
        <v>1408</v>
      </c>
      <c r="Q653">
        <v>1675</v>
      </c>
      <c r="R653">
        <v>6076</v>
      </c>
      <c r="S653">
        <v>633</v>
      </c>
      <c r="T653">
        <v>1874</v>
      </c>
      <c r="U653">
        <v>282</v>
      </c>
      <c r="V653">
        <v>249</v>
      </c>
    </row>
    <row r="654" spans="1:22">
      <c r="A654">
        <v>2026</v>
      </c>
      <c r="B654" t="s">
        <v>314</v>
      </c>
      <c r="C654" t="s">
        <v>166</v>
      </c>
      <c r="D654" t="s">
        <v>168</v>
      </c>
      <c r="E654">
        <v>2553</v>
      </c>
      <c r="F654">
        <v>9031</v>
      </c>
      <c r="G654">
        <v>95</v>
      </c>
      <c r="H654">
        <v>336</v>
      </c>
      <c r="I654">
        <v>94</v>
      </c>
      <c r="J654">
        <v>362</v>
      </c>
      <c r="K654">
        <v>109</v>
      </c>
      <c r="L654">
        <v>419</v>
      </c>
      <c r="M654">
        <v>173</v>
      </c>
      <c r="N654">
        <v>692</v>
      </c>
      <c r="O654">
        <v>234</v>
      </c>
      <c r="P654">
        <v>898</v>
      </c>
      <c r="Q654">
        <v>1556</v>
      </c>
      <c r="R654">
        <v>5504</v>
      </c>
      <c r="S654">
        <v>292</v>
      </c>
      <c r="T654">
        <v>820</v>
      </c>
      <c r="U654">
        <v>166</v>
      </c>
      <c r="V654">
        <v>139</v>
      </c>
    </row>
    <row r="655" spans="1:22">
      <c r="A655">
        <v>2026</v>
      </c>
      <c r="B655" t="s">
        <v>314</v>
      </c>
      <c r="C655" t="s">
        <v>166</v>
      </c>
      <c r="D655" t="s">
        <v>169</v>
      </c>
      <c r="E655">
        <v>984</v>
      </c>
      <c r="F655">
        <v>3141</v>
      </c>
      <c r="G655">
        <v>15</v>
      </c>
      <c r="H655">
        <v>46</v>
      </c>
      <c r="I655">
        <v>27</v>
      </c>
      <c r="J655">
        <v>103</v>
      </c>
      <c r="K655">
        <v>37</v>
      </c>
      <c r="L655">
        <v>130</v>
      </c>
      <c r="M655">
        <v>26</v>
      </c>
      <c r="N655">
        <v>86</v>
      </c>
      <c r="O655">
        <v>112</v>
      </c>
      <c r="P655">
        <v>368</v>
      </c>
      <c r="Q655">
        <v>692</v>
      </c>
      <c r="R655">
        <v>2262</v>
      </c>
      <c r="S655">
        <v>75</v>
      </c>
      <c r="T655">
        <v>146</v>
      </c>
      <c r="U655">
        <v>71</v>
      </c>
      <c r="V655">
        <v>69</v>
      </c>
    </row>
    <row r="656" spans="1:22">
      <c r="A656">
        <v>2026</v>
      </c>
      <c r="B656" t="s">
        <v>314</v>
      </c>
      <c r="C656" t="s">
        <v>166</v>
      </c>
      <c r="D656" t="s">
        <v>170</v>
      </c>
      <c r="E656">
        <v>1707</v>
      </c>
      <c r="F656">
        <v>5571</v>
      </c>
      <c r="G656">
        <v>35</v>
      </c>
      <c r="H656">
        <v>123</v>
      </c>
      <c r="I656">
        <v>47</v>
      </c>
      <c r="J656">
        <v>179</v>
      </c>
      <c r="K656">
        <v>50</v>
      </c>
      <c r="L656">
        <v>176</v>
      </c>
      <c r="M656">
        <v>80</v>
      </c>
      <c r="N656">
        <v>317</v>
      </c>
      <c r="O656">
        <v>141</v>
      </c>
      <c r="P656">
        <v>508</v>
      </c>
      <c r="Q656">
        <v>1209</v>
      </c>
      <c r="R656">
        <v>3945</v>
      </c>
      <c r="S656">
        <v>145</v>
      </c>
      <c r="T656">
        <v>323</v>
      </c>
      <c r="U656">
        <v>113</v>
      </c>
      <c r="V656">
        <v>94</v>
      </c>
    </row>
    <row r="657" spans="1:22">
      <c r="A657">
        <v>2026</v>
      </c>
      <c r="B657" t="s">
        <v>314</v>
      </c>
      <c r="C657" t="s">
        <v>166</v>
      </c>
      <c r="D657" t="s">
        <v>171</v>
      </c>
      <c r="E657">
        <v>817</v>
      </c>
      <c r="F657">
        <v>2672</v>
      </c>
      <c r="G657">
        <v>24</v>
      </c>
      <c r="H657">
        <v>82</v>
      </c>
      <c r="I657">
        <v>31</v>
      </c>
      <c r="J657">
        <v>111</v>
      </c>
      <c r="K657">
        <v>52</v>
      </c>
      <c r="L657">
        <v>197</v>
      </c>
      <c r="M657">
        <v>24</v>
      </c>
      <c r="N657">
        <v>91</v>
      </c>
      <c r="O657">
        <v>66</v>
      </c>
      <c r="P657">
        <v>230</v>
      </c>
      <c r="Q657">
        <v>551</v>
      </c>
      <c r="R657">
        <v>1826</v>
      </c>
      <c r="S657">
        <v>69</v>
      </c>
      <c r="T657">
        <v>135</v>
      </c>
      <c r="U657">
        <v>53</v>
      </c>
      <c r="V657">
        <v>40</v>
      </c>
    </row>
    <row r="658" spans="1:22">
      <c r="A658">
        <v>2026</v>
      </c>
      <c r="B658" t="s">
        <v>314</v>
      </c>
      <c r="C658" t="s">
        <v>166</v>
      </c>
      <c r="D658" t="s">
        <v>172</v>
      </c>
      <c r="E658">
        <v>674</v>
      </c>
      <c r="F658">
        <v>2224</v>
      </c>
      <c r="G658">
        <v>8</v>
      </c>
      <c r="H658">
        <v>34</v>
      </c>
      <c r="I658">
        <v>22</v>
      </c>
      <c r="J658">
        <v>95</v>
      </c>
      <c r="K658">
        <v>22</v>
      </c>
      <c r="L658">
        <v>81</v>
      </c>
      <c r="M658">
        <v>17</v>
      </c>
      <c r="N658">
        <v>57</v>
      </c>
      <c r="O658">
        <v>87</v>
      </c>
      <c r="P658">
        <v>319</v>
      </c>
      <c r="Q658">
        <v>456</v>
      </c>
      <c r="R658">
        <v>1526</v>
      </c>
      <c r="S658">
        <v>62</v>
      </c>
      <c r="T658">
        <v>112</v>
      </c>
      <c r="U658">
        <v>49</v>
      </c>
      <c r="V658">
        <v>35</v>
      </c>
    </row>
    <row r="659" spans="1:22">
      <c r="A659">
        <v>2026</v>
      </c>
      <c r="B659" t="s">
        <v>314</v>
      </c>
      <c r="C659" t="s">
        <v>166</v>
      </c>
      <c r="D659" t="s">
        <v>173</v>
      </c>
      <c r="E659">
        <v>1201</v>
      </c>
      <c r="F659">
        <v>3973</v>
      </c>
      <c r="G659">
        <v>36</v>
      </c>
      <c r="H659">
        <v>131</v>
      </c>
      <c r="I659">
        <v>57</v>
      </c>
      <c r="J659">
        <v>237</v>
      </c>
      <c r="K659">
        <v>33</v>
      </c>
      <c r="L659">
        <v>132</v>
      </c>
      <c r="M659">
        <v>29</v>
      </c>
      <c r="N659">
        <v>95</v>
      </c>
      <c r="O659">
        <v>137</v>
      </c>
      <c r="P659">
        <v>523</v>
      </c>
      <c r="Q659">
        <v>812</v>
      </c>
      <c r="R659">
        <v>2657</v>
      </c>
      <c r="S659">
        <v>97</v>
      </c>
      <c r="T659">
        <v>198</v>
      </c>
      <c r="U659">
        <v>98</v>
      </c>
      <c r="V659">
        <v>75</v>
      </c>
    </row>
    <row r="660" spans="1:22">
      <c r="A660">
        <v>2026</v>
      </c>
      <c r="B660" t="s">
        <v>314</v>
      </c>
      <c r="C660" t="s">
        <v>166</v>
      </c>
      <c r="D660" t="s">
        <v>174</v>
      </c>
      <c r="E660">
        <v>697</v>
      </c>
      <c r="F660">
        <v>2238</v>
      </c>
      <c r="G660">
        <v>11</v>
      </c>
      <c r="H660">
        <v>45</v>
      </c>
      <c r="I660">
        <v>23</v>
      </c>
      <c r="J660">
        <v>91</v>
      </c>
      <c r="K660">
        <v>29</v>
      </c>
      <c r="L660">
        <v>111</v>
      </c>
      <c r="M660">
        <v>17</v>
      </c>
      <c r="N660">
        <v>51</v>
      </c>
      <c r="O660">
        <v>69</v>
      </c>
      <c r="P660">
        <v>249</v>
      </c>
      <c r="Q660">
        <v>503</v>
      </c>
      <c r="R660">
        <v>1599</v>
      </c>
      <c r="S660">
        <v>45</v>
      </c>
      <c r="T660">
        <v>92</v>
      </c>
      <c r="U660">
        <v>34</v>
      </c>
      <c r="V660">
        <v>23</v>
      </c>
    </row>
    <row r="661" spans="1:22">
      <c r="A661">
        <v>2026</v>
      </c>
      <c r="B661" t="s">
        <v>314</v>
      </c>
      <c r="C661" t="s">
        <v>166</v>
      </c>
      <c r="D661" t="s">
        <v>175</v>
      </c>
      <c r="E661">
        <v>875</v>
      </c>
      <c r="F661">
        <v>2802</v>
      </c>
      <c r="G661">
        <v>26</v>
      </c>
      <c r="H661">
        <v>92</v>
      </c>
      <c r="I661">
        <v>61</v>
      </c>
      <c r="J661">
        <v>231</v>
      </c>
      <c r="K661">
        <v>48</v>
      </c>
      <c r="L661">
        <v>180</v>
      </c>
      <c r="M661">
        <v>65</v>
      </c>
      <c r="N661">
        <v>232</v>
      </c>
      <c r="O661">
        <v>80</v>
      </c>
      <c r="P661">
        <v>289</v>
      </c>
      <c r="Q661">
        <v>526</v>
      </c>
      <c r="R661">
        <v>1651</v>
      </c>
      <c r="S661">
        <v>69</v>
      </c>
      <c r="T661">
        <v>127</v>
      </c>
      <c r="U661">
        <v>77</v>
      </c>
      <c r="V661">
        <v>81</v>
      </c>
    </row>
    <row r="662" spans="1:22">
      <c r="A662">
        <v>2026</v>
      </c>
      <c r="B662" t="s">
        <v>314</v>
      </c>
      <c r="C662" t="s">
        <v>166</v>
      </c>
      <c r="D662" t="s">
        <v>176</v>
      </c>
      <c r="E662">
        <v>484</v>
      </c>
      <c r="F662">
        <v>1658</v>
      </c>
      <c r="G662">
        <v>10</v>
      </c>
      <c r="H662">
        <v>38</v>
      </c>
      <c r="I662">
        <v>10</v>
      </c>
      <c r="J662">
        <v>39</v>
      </c>
      <c r="K662">
        <v>13</v>
      </c>
      <c r="L662">
        <v>48</v>
      </c>
      <c r="M662">
        <v>16</v>
      </c>
      <c r="N662">
        <v>59</v>
      </c>
      <c r="O662">
        <v>34</v>
      </c>
      <c r="P662">
        <v>129</v>
      </c>
      <c r="Q662">
        <v>359</v>
      </c>
      <c r="R662">
        <v>1232</v>
      </c>
      <c r="S662">
        <v>42</v>
      </c>
      <c r="T662">
        <v>113</v>
      </c>
      <c r="U662">
        <v>29</v>
      </c>
      <c r="V662">
        <v>21</v>
      </c>
    </row>
    <row r="663" spans="1:22">
      <c r="A663">
        <v>2026</v>
      </c>
      <c r="B663" t="s">
        <v>314</v>
      </c>
      <c r="C663" t="s">
        <v>166</v>
      </c>
      <c r="D663" t="s">
        <v>177</v>
      </c>
      <c r="E663">
        <v>619</v>
      </c>
      <c r="F663">
        <v>2015</v>
      </c>
      <c r="G663">
        <v>40</v>
      </c>
      <c r="H663">
        <v>133</v>
      </c>
      <c r="I663">
        <v>36</v>
      </c>
      <c r="J663">
        <v>125</v>
      </c>
      <c r="K663">
        <v>48</v>
      </c>
      <c r="L663">
        <v>194</v>
      </c>
      <c r="M663">
        <v>35</v>
      </c>
      <c r="N663">
        <v>124</v>
      </c>
      <c r="O663">
        <v>43</v>
      </c>
      <c r="P663">
        <v>150</v>
      </c>
      <c r="Q663">
        <v>384</v>
      </c>
      <c r="R663">
        <v>1227</v>
      </c>
      <c r="S663">
        <v>33</v>
      </c>
      <c r="T663">
        <v>62</v>
      </c>
      <c r="U663">
        <v>40</v>
      </c>
      <c r="V663">
        <v>35</v>
      </c>
    </row>
    <row r="664" spans="1:22">
      <c r="A664">
        <v>2026</v>
      </c>
      <c r="B664" t="s">
        <v>314</v>
      </c>
      <c r="C664" t="s">
        <v>166</v>
      </c>
      <c r="D664" t="s">
        <v>178</v>
      </c>
      <c r="E664">
        <v>721</v>
      </c>
      <c r="F664">
        <v>2241</v>
      </c>
      <c r="G664">
        <v>20</v>
      </c>
      <c r="H664">
        <v>65</v>
      </c>
      <c r="I664">
        <v>31</v>
      </c>
      <c r="J664">
        <v>124</v>
      </c>
      <c r="K664">
        <v>55</v>
      </c>
      <c r="L664">
        <v>192</v>
      </c>
      <c r="M664">
        <v>44</v>
      </c>
      <c r="N664">
        <v>141</v>
      </c>
      <c r="O664">
        <v>63</v>
      </c>
      <c r="P664">
        <v>197</v>
      </c>
      <c r="Q664">
        <v>457</v>
      </c>
      <c r="R664">
        <v>1425</v>
      </c>
      <c r="S664">
        <v>51</v>
      </c>
      <c r="T664">
        <v>97</v>
      </c>
      <c r="U664">
        <v>50</v>
      </c>
      <c r="V664">
        <v>47</v>
      </c>
    </row>
    <row r="665" spans="1:22">
      <c r="A665">
        <v>2026</v>
      </c>
      <c r="B665" t="s">
        <v>314</v>
      </c>
      <c r="C665" t="s">
        <v>166</v>
      </c>
      <c r="D665" t="s">
        <v>179</v>
      </c>
      <c r="E665">
        <v>414</v>
      </c>
      <c r="F665">
        <v>1418</v>
      </c>
      <c r="G665">
        <v>24</v>
      </c>
      <c r="H665">
        <v>84</v>
      </c>
      <c r="I665">
        <v>14</v>
      </c>
      <c r="J665">
        <v>60</v>
      </c>
      <c r="K665">
        <v>14</v>
      </c>
      <c r="L665">
        <v>67</v>
      </c>
      <c r="M665">
        <v>26</v>
      </c>
      <c r="N665">
        <v>88</v>
      </c>
      <c r="O665">
        <v>22</v>
      </c>
      <c r="P665">
        <v>84</v>
      </c>
      <c r="Q665">
        <v>290</v>
      </c>
      <c r="R665">
        <v>990</v>
      </c>
      <c r="S665">
        <v>24</v>
      </c>
      <c r="T665">
        <v>45</v>
      </c>
      <c r="U665">
        <v>33</v>
      </c>
      <c r="V665">
        <v>32</v>
      </c>
    </row>
    <row r="666" spans="1:22">
      <c r="A666">
        <v>2026</v>
      </c>
      <c r="B666" t="s">
        <v>314</v>
      </c>
      <c r="C666" t="s">
        <v>166</v>
      </c>
      <c r="D666" t="s">
        <v>180</v>
      </c>
      <c r="E666">
        <v>867</v>
      </c>
      <c r="F666">
        <v>2887</v>
      </c>
      <c r="G666">
        <v>22</v>
      </c>
      <c r="H666">
        <v>75</v>
      </c>
      <c r="I666">
        <v>26</v>
      </c>
      <c r="J666">
        <v>92</v>
      </c>
      <c r="K666">
        <v>43</v>
      </c>
      <c r="L666">
        <v>165</v>
      </c>
      <c r="M666">
        <v>35</v>
      </c>
      <c r="N666">
        <v>134</v>
      </c>
      <c r="O666">
        <v>110</v>
      </c>
      <c r="P666">
        <v>392</v>
      </c>
      <c r="Q666">
        <v>585</v>
      </c>
      <c r="R666">
        <v>1928</v>
      </c>
      <c r="S666">
        <v>46</v>
      </c>
      <c r="T666">
        <v>101</v>
      </c>
      <c r="U666">
        <v>70</v>
      </c>
      <c r="V666">
        <v>52</v>
      </c>
    </row>
    <row r="667" spans="1:22">
      <c r="A667">
        <v>2026</v>
      </c>
      <c r="B667" t="s">
        <v>314</v>
      </c>
      <c r="C667" t="s">
        <v>166</v>
      </c>
      <c r="D667" t="s">
        <v>181</v>
      </c>
      <c r="E667">
        <v>1561</v>
      </c>
      <c r="F667">
        <v>5144</v>
      </c>
      <c r="G667">
        <v>67</v>
      </c>
      <c r="H667">
        <v>240</v>
      </c>
      <c r="I667">
        <v>47</v>
      </c>
      <c r="J667">
        <v>147</v>
      </c>
      <c r="K667">
        <v>17</v>
      </c>
      <c r="L667">
        <v>62</v>
      </c>
      <c r="M667">
        <v>52</v>
      </c>
      <c r="N667">
        <v>181</v>
      </c>
      <c r="O667">
        <v>116</v>
      </c>
      <c r="P667">
        <v>420</v>
      </c>
      <c r="Q667">
        <v>1105</v>
      </c>
      <c r="R667">
        <v>3735</v>
      </c>
      <c r="S667">
        <v>157</v>
      </c>
      <c r="T667">
        <v>359</v>
      </c>
      <c r="U667">
        <v>100</v>
      </c>
      <c r="V667">
        <v>74</v>
      </c>
    </row>
    <row r="668" spans="1:22">
      <c r="A668">
        <v>2026</v>
      </c>
      <c r="B668" t="s">
        <v>314</v>
      </c>
      <c r="C668" t="s">
        <v>166</v>
      </c>
      <c r="D668" t="s">
        <v>182</v>
      </c>
      <c r="E668">
        <v>1371</v>
      </c>
      <c r="F668">
        <v>4639</v>
      </c>
      <c r="G668">
        <v>55</v>
      </c>
      <c r="H668">
        <v>190</v>
      </c>
      <c r="I668">
        <v>41</v>
      </c>
      <c r="J668">
        <v>124</v>
      </c>
      <c r="K668">
        <v>43</v>
      </c>
      <c r="L668">
        <v>171</v>
      </c>
      <c r="M668">
        <v>62</v>
      </c>
      <c r="N668">
        <v>245</v>
      </c>
      <c r="O668">
        <v>103</v>
      </c>
      <c r="P668">
        <v>361</v>
      </c>
      <c r="Q668">
        <v>973</v>
      </c>
      <c r="R668">
        <v>3320</v>
      </c>
      <c r="S668">
        <v>94</v>
      </c>
      <c r="T668">
        <v>228</v>
      </c>
      <c r="U668">
        <v>108</v>
      </c>
      <c r="V668">
        <v>93</v>
      </c>
    </row>
    <row r="669" spans="1:22">
      <c r="A669">
        <v>2026</v>
      </c>
      <c r="B669" t="s">
        <v>314</v>
      </c>
      <c r="C669" t="s">
        <v>183</v>
      </c>
      <c r="D669" t="s">
        <v>184</v>
      </c>
      <c r="E669">
        <v>3226</v>
      </c>
      <c r="F669">
        <v>11196</v>
      </c>
      <c r="G669">
        <v>142</v>
      </c>
      <c r="H669">
        <v>514</v>
      </c>
      <c r="I669">
        <v>105</v>
      </c>
      <c r="J669">
        <v>396</v>
      </c>
      <c r="K669">
        <v>80</v>
      </c>
      <c r="L669">
        <v>293</v>
      </c>
      <c r="M669">
        <v>142</v>
      </c>
      <c r="N669">
        <v>509</v>
      </c>
      <c r="O669">
        <v>331</v>
      </c>
      <c r="P669">
        <v>1180</v>
      </c>
      <c r="Q669">
        <v>1941</v>
      </c>
      <c r="R669">
        <v>6978</v>
      </c>
      <c r="S669">
        <v>485</v>
      </c>
      <c r="T669">
        <v>1326</v>
      </c>
      <c r="U669">
        <v>201</v>
      </c>
      <c r="V669">
        <v>157</v>
      </c>
    </row>
    <row r="670" spans="1:22">
      <c r="A670">
        <v>2026</v>
      </c>
      <c r="B670" t="s">
        <v>314</v>
      </c>
      <c r="C670" t="s">
        <v>183</v>
      </c>
      <c r="D670" t="s">
        <v>185</v>
      </c>
      <c r="E670">
        <v>4276</v>
      </c>
      <c r="F670">
        <v>14903</v>
      </c>
      <c r="G670">
        <v>124</v>
      </c>
      <c r="H670">
        <v>469</v>
      </c>
      <c r="I670">
        <v>116</v>
      </c>
      <c r="J670">
        <v>472</v>
      </c>
      <c r="K670">
        <v>134</v>
      </c>
      <c r="L670">
        <v>537</v>
      </c>
      <c r="M670">
        <v>197</v>
      </c>
      <c r="N670">
        <v>765</v>
      </c>
      <c r="O670">
        <v>462</v>
      </c>
      <c r="P670">
        <v>1769</v>
      </c>
      <c r="Q670">
        <v>2471</v>
      </c>
      <c r="R670">
        <v>8727</v>
      </c>
      <c r="S670">
        <v>772</v>
      </c>
      <c r="T670">
        <v>2164</v>
      </c>
      <c r="U670">
        <v>349</v>
      </c>
      <c r="V670">
        <v>291</v>
      </c>
    </row>
    <row r="671" spans="1:22">
      <c r="A671">
        <v>2026</v>
      </c>
      <c r="B671" t="s">
        <v>314</v>
      </c>
      <c r="C671" t="s">
        <v>183</v>
      </c>
      <c r="D671" t="s">
        <v>186</v>
      </c>
      <c r="E671">
        <v>1529</v>
      </c>
      <c r="F671">
        <v>4885</v>
      </c>
      <c r="G671">
        <v>98</v>
      </c>
      <c r="H671">
        <v>344</v>
      </c>
      <c r="I671">
        <v>78</v>
      </c>
      <c r="J671">
        <v>271</v>
      </c>
      <c r="K671">
        <v>98</v>
      </c>
      <c r="L671">
        <v>329</v>
      </c>
      <c r="M671">
        <v>107</v>
      </c>
      <c r="N671">
        <v>347</v>
      </c>
      <c r="O671">
        <v>130</v>
      </c>
      <c r="P671">
        <v>457</v>
      </c>
      <c r="Q671">
        <v>830</v>
      </c>
      <c r="R671">
        <v>2697</v>
      </c>
      <c r="S671">
        <v>188</v>
      </c>
      <c r="T671">
        <v>440</v>
      </c>
      <c r="U671">
        <v>116</v>
      </c>
      <c r="V671">
        <v>108</v>
      </c>
    </row>
    <row r="672" spans="1:22">
      <c r="A672">
        <v>2026</v>
      </c>
      <c r="B672" t="s">
        <v>314</v>
      </c>
      <c r="C672" t="s">
        <v>183</v>
      </c>
      <c r="D672" t="s">
        <v>187</v>
      </c>
      <c r="E672">
        <v>5727</v>
      </c>
      <c r="F672">
        <v>20699</v>
      </c>
      <c r="G672">
        <v>430</v>
      </c>
      <c r="H672">
        <v>1748</v>
      </c>
      <c r="I672">
        <v>299</v>
      </c>
      <c r="J672">
        <v>1176</v>
      </c>
      <c r="K672">
        <v>224</v>
      </c>
      <c r="L672">
        <v>880</v>
      </c>
      <c r="M672">
        <v>306</v>
      </c>
      <c r="N672">
        <v>1192</v>
      </c>
      <c r="O672">
        <v>917</v>
      </c>
      <c r="P672">
        <v>3537</v>
      </c>
      <c r="Q672">
        <v>2218</v>
      </c>
      <c r="R672">
        <v>7984</v>
      </c>
      <c r="S672">
        <v>1333</v>
      </c>
      <c r="T672">
        <v>4182</v>
      </c>
      <c r="U672">
        <v>403</v>
      </c>
      <c r="V672">
        <v>345</v>
      </c>
    </row>
    <row r="673" spans="1:22">
      <c r="A673">
        <v>2026</v>
      </c>
      <c r="B673" t="s">
        <v>314</v>
      </c>
      <c r="C673" t="s">
        <v>183</v>
      </c>
      <c r="D673" t="s">
        <v>188</v>
      </c>
      <c r="E673">
        <v>322</v>
      </c>
      <c r="F673">
        <v>942</v>
      </c>
      <c r="G673">
        <v>18</v>
      </c>
      <c r="H673">
        <v>65</v>
      </c>
      <c r="I673">
        <v>17</v>
      </c>
      <c r="J673">
        <v>70</v>
      </c>
      <c r="K673">
        <v>12</v>
      </c>
      <c r="L673">
        <v>39</v>
      </c>
      <c r="M673">
        <v>18</v>
      </c>
      <c r="N673">
        <v>56</v>
      </c>
      <c r="O673">
        <v>48</v>
      </c>
      <c r="P673">
        <v>143</v>
      </c>
      <c r="Q673">
        <v>184</v>
      </c>
      <c r="R673">
        <v>522</v>
      </c>
      <c r="S673">
        <v>25</v>
      </c>
      <c r="T673">
        <v>47</v>
      </c>
      <c r="U673">
        <v>40</v>
      </c>
      <c r="V673">
        <v>44</v>
      </c>
    </row>
    <row r="674" spans="1:22">
      <c r="A674">
        <v>2026</v>
      </c>
      <c r="B674" t="s">
        <v>314</v>
      </c>
      <c r="C674" t="s">
        <v>183</v>
      </c>
      <c r="D674" t="s">
        <v>189</v>
      </c>
      <c r="E674">
        <v>408</v>
      </c>
      <c r="F674">
        <v>1267</v>
      </c>
      <c r="G674">
        <v>14</v>
      </c>
      <c r="H674">
        <v>42</v>
      </c>
      <c r="I674">
        <v>14</v>
      </c>
      <c r="J674">
        <v>58</v>
      </c>
      <c r="K674">
        <v>27</v>
      </c>
      <c r="L674">
        <v>105</v>
      </c>
      <c r="M674">
        <v>17</v>
      </c>
      <c r="N674">
        <v>62</v>
      </c>
      <c r="O674">
        <v>23</v>
      </c>
      <c r="P674">
        <v>89</v>
      </c>
      <c r="Q674">
        <v>282</v>
      </c>
      <c r="R674">
        <v>851</v>
      </c>
      <c r="S674">
        <v>31</v>
      </c>
      <c r="T674">
        <v>60</v>
      </c>
      <c r="U674">
        <v>58</v>
      </c>
      <c r="V674">
        <v>48</v>
      </c>
    </row>
    <row r="675" spans="1:22">
      <c r="A675">
        <v>2026</v>
      </c>
      <c r="B675" t="s">
        <v>314</v>
      </c>
      <c r="C675" t="s">
        <v>183</v>
      </c>
      <c r="D675" t="s">
        <v>190</v>
      </c>
      <c r="E675">
        <v>556</v>
      </c>
      <c r="F675">
        <v>1798</v>
      </c>
      <c r="G675">
        <v>18</v>
      </c>
      <c r="H675">
        <v>52</v>
      </c>
      <c r="I675">
        <v>20</v>
      </c>
      <c r="J675">
        <v>79</v>
      </c>
      <c r="K675">
        <v>23</v>
      </c>
      <c r="L675">
        <v>86</v>
      </c>
      <c r="M675">
        <v>30</v>
      </c>
      <c r="N675">
        <v>123</v>
      </c>
      <c r="O675">
        <v>31</v>
      </c>
      <c r="P675">
        <v>101</v>
      </c>
      <c r="Q675">
        <v>355</v>
      </c>
      <c r="R675">
        <v>1158</v>
      </c>
      <c r="S675">
        <v>79</v>
      </c>
      <c r="T675">
        <v>199</v>
      </c>
      <c r="U675">
        <v>47</v>
      </c>
      <c r="V675">
        <v>39</v>
      </c>
    </row>
    <row r="676" spans="1:22">
      <c r="A676">
        <v>2026</v>
      </c>
      <c r="B676" t="s">
        <v>314</v>
      </c>
      <c r="C676" t="s">
        <v>183</v>
      </c>
      <c r="D676" t="s">
        <v>191</v>
      </c>
      <c r="E676">
        <v>672</v>
      </c>
      <c r="F676">
        <v>2056</v>
      </c>
      <c r="G676">
        <v>32</v>
      </c>
      <c r="H676">
        <v>95</v>
      </c>
      <c r="I676">
        <v>38</v>
      </c>
      <c r="J676">
        <v>140</v>
      </c>
      <c r="K676">
        <v>27</v>
      </c>
      <c r="L676">
        <v>88</v>
      </c>
      <c r="M676">
        <v>52</v>
      </c>
      <c r="N676">
        <v>174</v>
      </c>
      <c r="O676">
        <v>43</v>
      </c>
      <c r="P676">
        <v>138</v>
      </c>
      <c r="Q676">
        <v>406</v>
      </c>
      <c r="R676">
        <v>1277</v>
      </c>
      <c r="S676">
        <v>74</v>
      </c>
      <c r="T676">
        <v>144</v>
      </c>
      <c r="U676">
        <v>73</v>
      </c>
      <c r="V676">
        <v>51</v>
      </c>
    </row>
    <row r="677" spans="1:22">
      <c r="A677">
        <v>2026</v>
      </c>
      <c r="B677" t="s">
        <v>314</v>
      </c>
      <c r="C677" t="s">
        <v>183</v>
      </c>
      <c r="D677" t="s">
        <v>192</v>
      </c>
      <c r="E677">
        <v>752</v>
      </c>
      <c r="F677">
        <v>2248</v>
      </c>
      <c r="G677">
        <v>36</v>
      </c>
      <c r="H677">
        <v>122</v>
      </c>
      <c r="I677">
        <v>39</v>
      </c>
      <c r="J677">
        <v>125</v>
      </c>
      <c r="K677">
        <v>29</v>
      </c>
      <c r="L677">
        <v>106</v>
      </c>
      <c r="M677">
        <v>35</v>
      </c>
      <c r="N677">
        <v>114</v>
      </c>
      <c r="O677">
        <v>71</v>
      </c>
      <c r="P677">
        <v>214</v>
      </c>
      <c r="Q677">
        <v>486</v>
      </c>
      <c r="R677">
        <v>1458</v>
      </c>
      <c r="S677">
        <v>56</v>
      </c>
      <c r="T677">
        <v>109</v>
      </c>
      <c r="U677">
        <v>57</v>
      </c>
      <c r="V677">
        <v>41</v>
      </c>
    </row>
    <row r="678" spans="1:22">
      <c r="A678">
        <v>2026</v>
      </c>
      <c r="B678" t="s">
        <v>314</v>
      </c>
      <c r="C678" t="s">
        <v>183</v>
      </c>
      <c r="D678" t="s">
        <v>193</v>
      </c>
      <c r="E678">
        <v>1801</v>
      </c>
      <c r="F678">
        <v>5877</v>
      </c>
      <c r="G678">
        <v>137</v>
      </c>
      <c r="H678">
        <v>491</v>
      </c>
      <c r="I678">
        <v>109</v>
      </c>
      <c r="J678">
        <v>388</v>
      </c>
      <c r="K678">
        <v>117</v>
      </c>
      <c r="L678">
        <v>406</v>
      </c>
      <c r="M678">
        <v>102</v>
      </c>
      <c r="N678">
        <v>375</v>
      </c>
      <c r="O678">
        <v>180</v>
      </c>
      <c r="P678">
        <v>614</v>
      </c>
      <c r="Q678">
        <v>884</v>
      </c>
      <c r="R678">
        <v>2875</v>
      </c>
      <c r="S678">
        <v>272</v>
      </c>
      <c r="T678">
        <v>728</v>
      </c>
      <c r="U678">
        <v>101</v>
      </c>
      <c r="V678">
        <v>92</v>
      </c>
    </row>
    <row r="679" spans="1:22">
      <c r="A679">
        <v>2026</v>
      </c>
      <c r="B679" t="s">
        <v>314</v>
      </c>
      <c r="C679" t="s">
        <v>183</v>
      </c>
      <c r="D679" t="s">
        <v>194</v>
      </c>
      <c r="E679">
        <v>2416</v>
      </c>
      <c r="F679">
        <v>8553</v>
      </c>
      <c r="G679">
        <v>100</v>
      </c>
      <c r="H679">
        <v>378</v>
      </c>
      <c r="I679">
        <v>71</v>
      </c>
      <c r="J679">
        <v>324</v>
      </c>
      <c r="K679">
        <v>66</v>
      </c>
      <c r="L679">
        <v>294</v>
      </c>
      <c r="M679">
        <v>62</v>
      </c>
      <c r="N679">
        <v>231</v>
      </c>
      <c r="O679">
        <v>245</v>
      </c>
      <c r="P679">
        <v>862</v>
      </c>
      <c r="Q679">
        <v>1518</v>
      </c>
      <c r="R679">
        <v>5535</v>
      </c>
      <c r="S679">
        <v>354</v>
      </c>
      <c r="T679">
        <v>929</v>
      </c>
      <c r="U679">
        <v>222</v>
      </c>
      <c r="V679">
        <v>201</v>
      </c>
    </row>
    <row r="680" spans="1:22">
      <c r="A680">
        <v>2026</v>
      </c>
      <c r="B680" t="s">
        <v>314</v>
      </c>
      <c r="C680" t="s">
        <v>183</v>
      </c>
      <c r="D680" t="s">
        <v>195</v>
      </c>
      <c r="E680">
        <v>1537</v>
      </c>
      <c r="F680">
        <v>5142</v>
      </c>
      <c r="G680">
        <v>56</v>
      </c>
      <c r="H680">
        <v>202</v>
      </c>
      <c r="I680">
        <v>45</v>
      </c>
      <c r="J680">
        <v>185</v>
      </c>
      <c r="K680">
        <v>61</v>
      </c>
      <c r="L680">
        <v>237</v>
      </c>
      <c r="M680">
        <v>74</v>
      </c>
      <c r="N680">
        <v>248</v>
      </c>
      <c r="O680">
        <v>180</v>
      </c>
      <c r="P680">
        <v>646</v>
      </c>
      <c r="Q680">
        <v>907</v>
      </c>
      <c r="R680">
        <v>3027</v>
      </c>
      <c r="S680">
        <v>214</v>
      </c>
      <c r="T680">
        <v>597</v>
      </c>
      <c r="U680">
        <v>114</v>
      </c>
      <c r="V680">
        <v>98</v>
      </c>
    </row>
    <row r="681" spans="1:22">
      <c r="A681">
        <v>2026</v>
      </c>
      <c r="B681" t="s">
        <v>314</v>
      </c>
      <c r="C681" t="s">
        <v>183</v>
      </c>
      <c r="D681" t="s">
        <v>196</v>
      </c>
      <c r="E681">
        <v>1573</v>
      </c>
      <c r="F681">
        <v>5316</v>
      </c>
      <c r="G681">
        <v>53</v>
      </c>
      <c r="H681">
        <v>192</v>
      </c>
      <c r="I681">
        <v>44</v>
      </c>
      <c r="J681">
        <v>159</v>
      </c>
      <c r="K681">
        <v>60</v>
      </c>
      <c r="L681">
        <v>200</v>
      </c>
      <c r="M681">
        <v>70</v>
      </c>
      <c r="N681">
        <v>248</v>
      </c>
      <c r="O681">
        <v>146</v>
      </c>
      <c r="P681">
        <v>530</v>
      </c>
      <c r="Q681">
        <v>941</v>
      </c>
      <c r="R681">
        <v>3289</v>
      </c>
      <c r="S681">
        <v>259</v>
      </c>
      <c r="T681">
        <v>698</v>
      </c>
      <c r="U681">
        <v>119</v>
      </c>
      <c r="V681">
        <v>101</v>
      </c>
    </row>
    <row r="682" spans="1:22">
      <c r="A682">
        <v>2026</v>
      </c>
      <c r="B682" t="s">
        <v>314</v>
      </c>
      <c r="C682" t="s">
        <v>183</v>
      </c>
      <c r="D682" t="s">
        <v>197</v>
      </c>
      <c r="E682">
        <v>893</v>
      </c>
      <c r="F682">
        <v>3132</v>
      </c>
      <c r="G682">
        <v>49</v>
      </c>
      <c r="H682">
        <v>181</v>
      </c>
      <c r="I682">
        <v>45</v>
      </c>
      <c r="J682">
        <v>193</v>
      </c>
      <c r="K682">
        <v>33</v>
      </c>
      <c r="L682">
        <v>124</v>
      </c>
      <c r="M682">
        <v>77</v>
      </c>
      <c r="N682">
        <v>263</v>
      </c>
      <c r="O682">
        <v>44</v>
      </c>
      <c r="P682">
        <v>164</v>
      </c>
      <c r="Q682">
        <v>536</v>
      </c>
      <c r="R682">
        <v>1949</v>
      </c>
      <c r="S682">
        <v>109</v>
      </c>
      <c r="T682">
        <v>258</v>
      </c>
      <c r="U682">
        <v>72</v>
      </c>
      <c r="V682">
        <v>68</v>
      </c>
    </row>
    <row r="683" spans="1:22">
      <c r="A683">
        <v>2026</v>
      </c>
      <c r="B683" t="s">
        <v>314</v>
      </c>
      <c r="C683" t="s">
        <v>198</v>
      </c>
      <c r="D683" t="s">
        <v>198</v>
      </c>
      <c r="E683">
        <v>2319</v>
      </c>
      <c r="F683">
        <v>7766</v>
      </c>
      <c r="G683">
        <v>188</v>
      </c>
      <c r="H683">
        <v>780</v>
      </c>
      <c r="I683">
        <v>185</v>
      </c>
      <c r="J683">
        <v>765</v>
      </c>
      <c r="K683">
        <v>156</v>
      </c>
      <c r="L683">
        <v>598</v>
      </c>
      <c r="M683">
        <v>116</v>
      </c>
      <c r="N683">
        <v>413</v>
      </c>
      <c r="O683">
        <v>217</v>
      </c>
      <c r="P683">
        <v>734</v>
      </c>
      <c r="Q683">
        <v>1142</v>
      </c>
      <c r="R683">
        <v>3786</v>
      </c>
      <c r="S683">
        <v>315</v>
      </c>
      <c r="T683">
        <v>690</v>
      </c>
      <c r="U683">
        <v>151</v>
      </c>
      <c r="V683">
        <v>127</v>
      </c>
    </row>
    <row r="684" spans="1:22">
      <c r="A684">
        <v>2026</v>
      </c>
      <c r="B684" t="s">
        <v>314</v>
      </c>
      <c r="C684" t="s">
        <v>198</v>
      </c>
      <c r="D684" t="s">
        <v>199</v>
      </c>
      <c r="E684">
        <v>1903</v>
      </c>
      <c r="F684">
        <v>6397</v>
      </c>
      <c r="G684">
        <v>116</v>
      </c>
      <c r="H684">
        <v>437</v>
      </c>
      <c r="I684">
        <v>196</v>
      </c>
      <c r="J684">
        <v>711</v>
      </c>
      <c r="K684">
        <v>120</v>
      </c>
      <c r="L684">
        <v>411</v>
      </c>
      <c r="M684">
        <v>90</v>
      </c>
      <c r="N684">
        <v>287</v>
      </c>
      <c r="O684">
        <v>292</v>
      </c>
      <c r="P684">
        <v>1117</v>
      </c>
      <c r="Q684">
        <v>827</v>
      </c>
      <c r="R684">
        <v>2718</v>
      </c>
      <c r="S684">
        <v>262</v>
      </c>
      <c r="T684">
        <v>716</v>
      </c>
      <c r="U684">
        <v>142</v>
      </c>
      <c r="V684">
        <v>130</v>
      </c>
    </row>
    <row r="685" spans="1:22">
      <c r="A685">
        <v>2026</v>
      </c>
      <c r="B685" t="s">
        <v>314</v>
      </c>
      <c r="C685" t="s">
        <v>198</v>
      </c>
      <c r="D685" t="s">
        <v>200</v>
      </c>
      <c r="E685">
        <v>1460</v>
      </c>
      <c r="F685">
        <v>4916</v>
      </c>
      <c r="G685">
        <v>91</v>
      </c>
      <c r="H685">
        <v>315</v>
      </c>
      <c r="I685">
        <v>138</v>
      </c>
      <c r="J685">
        <v>525</v>
      </c>
      <c r="K685">
        <v>78</v>
      </c>
      <c r="L685">
        <v>304</v>
      </c>
      <c r="M685">
        <v>83</v>
      </c>
      <c r="N685">
        <v>290</v>
      </c>
      <c r="O685">
        <v>80</v>
      </c>
      <c r="P685">
        <v>273</v>
      </c>
      <c r="Q685">
        <v>892</v>
      </c>
      <c r="R685">
        <v>3006</v>
      </c>
      <c r="S685">
        <v>98</v>
      </c>
      <c r="T685">
        <v>203</v>
      </c>
      <c r="U685">
        <v>104</v>
      </c>
      <c r="V685">
        <v>87</v>
      </c>
    </row>
    <row r="686" spans="1:22">
      <c r="A686">
        <v>2026</v>
      </c>
      <c r="B686" t="s">
        <v>314</v>
      </c>
      <c r="C686" t="s">
        <v>198</v>
      </c>
      <c r="D686" t="s">
        <v>201</v>
      </c>
      <c r="E686">
        <v>1075</v>
      </c>
      <c r="F686">
        <v>3720</v>
      </c>
      <c r="G686">
        <v>194</v>
      </c>
      <c r="H686">
        <v>786</v>
      </c>
      <c r="I686">
        <v>138</v>
      </c>
      <c r="J686">
        <v>568</v>
      </c>
      <c r="K686">
        <v>171</v>
      </c>
      <c r="L686">
        <v>660</v>
      </c>
      <c r="M686">
        <v>114</v>
      </c>
      <c r="N686">
        <v>393</v>
      </c>
      <c r="O686">
        <v>70</v>
      </c>
      <c r="P686">
        <v>243</v>
      </c>
      <c r="Q686">
        <v>304</v>
      </c>
      <c r="R686">
        <v>918</v>
      </c>
      <c r="S686">
        <v>84</v>
      </c>
      <c r="T686">
        <v>152</v>
      </c>
      <c r="U686">
        <v>108</v>
      </c>
      <c r="V686">
        <v>100</v>
      </c>
    </row>
    <row r="687" spans="1:22">
      <c r="A687">
        <v>2026</v>
      </c>
      <c r="B687" t="s">
        <v>314</v>
      </c>
      <c r="C687" t="s">
        <v>198</v>
      </c>
      <c r="D687" t="s">
        <v>202</v>
      </c>
      <c r="E687">
        <v>661</v>
      </c>
      <c r="F687">
        <v>2453</v>
      </c>
      <c r="G687">
        <v>161</v>
      </c>
      <c r="H687">
        <v>742</v>
      </c>
      <c r="I687">
        <v>124</v>
      </c>
      <c r="J687">
        <v>505</v>
      </c>
      <c r="K687">
        <v>81</v>
      </c>
      <c r="L687">
        <v>313</v>
      </c>
      <c r="M687">
        <v>68</v>
      </c>
      <c r="N687">
        <v>258</v>
      </c>
      <c r="O687">
        <v>42</v>
      </c>
      <c r="P687">
        <v>150</v>
      </c>
      <c r="Q687">
        <v>142</v>
      </c>
      <c r="R687">
        <v>404</v>
      </c>
      <c r="S687">
        <v>43</v>
      </c>
      <c r="T687">
        <v>81</v>
      </c>
      <c r="U687">
        <v>56</v>
      </c>
      <c r="V687">
        <v>53</v>
      </c>
    </row>
    <row r="688" spans="1:22">
      <c r="A688">
        <v>2026</v>
      </c>
      <c r="B688" t="s">
        <v>314</v>
      </c>
      <c r="C688" t="s">
        <v>198</v>
      </c>
      <c r="D688" t="s">
        <v>203</v>
      </c>
      <c r="E688">
        <v>919</v>
      </c>
      <c r="F688">
        <v>3286</v>
      </c>
      <c r="G688">
        <v>178</v>
      </c>
      <c r="H688">
        <v>748</v>
      </c>
      <c r="I688">
        <v>119</v>
      </c>
      <c r="J688">
        <v>473</v>
      </c>
      <c r="K688">
        <v>97</v>
      </c>
      <c r="L688">
        <v>365</v>
      </c>
      <c r="M688">
        <v>67</v>
      </c>
      <c r="N688">
        <v>239</v>
      </c>
      <c r="O688">
        <v>84</v>
      </c>
      <c r="P688">
        <v>307</v>
      </c>
      <c r="Q688">
        <v>304</v>
      </c>
      <c r="R688">
        <v>998</v>
      </c>
      <c r="S688">
        <v>70</v>
      </c>
      <c r="T688">
        <v>156</v>
      </c>
      <c r="U688">
        <v>85</v>
      </c>
      <c r="V688">
        <v>77</v>
      </c>
    </row>
    <row r="689" spans="1:22">
      <c r="A689">
        <v>2026</v>
      </c>
      <c r="B689" t="s">
        <v>314</v>
      </c>
      <c r="C689" t="s">
        <v>204</v>
      </c>
      <c r="D689" t="s">
        <v>205</v>
      </c>
      <c r="E689">
        <v>1219</v>
      </c>
      <c r="F689">
        <v>3964</v>
      </c>
      <c r="G689">
        <v>148</v>
      </c>
      <c r="H689">
        <v>558</v>
      </c>
      <c r="I689">
        <v>97</v>
      </c>
      <c r="J689">
        <v>372</v>
      </c>
      <c r="K689">
        <v>105</v>
      </c>
      <c r="L689">
        <v>395</v>
      </c>
      <c r="M689">
        <v>75</v>
      </c>
      <c r="N689">
        <v>254</v>
      </c>
      <c r="O689">
        <v>171</v>
      </c>
      <c r="P689">
        <v>571</v>
      </c>
      <c r="Q689">
        <v>514</v>
      </c>
      <c r="R689">
        <v>1640</v>
      </c>
      <c r="S689">
        <v>109</v>
      </c>
      <c r="T689">
        <v>174</v>
      </c>
      <c r="U689">
        <v>134</v>
      </c>
      <c r="V689">
        <v>128</v>
      </c>
    </row>
    <row r="690" spans="1:22">
      <c r="A690">
        <v>2026</v>
      </c>
      <c r="B690" t="s">
        <v>314</v>
      </c>
      <c r="C690" t="s">
        <v>204</v>
      </c>
      <c r="D690" t="s">
        <v>206</v>
      </c>
      <c r="E690">
        <v>985</v>
      </c>
      <c r="F690">
        <v>3307</v>
      </c>
      <c r="G690">
        <v>150</v>
      </c>
      <c r="H690">
        <v>562</v>
      </c>
      <c r="I690">
        <v>131</v>
      </c>
      <c r="J690">
        <v>488</v>
      </c>
      <c r="K690">
        <v>103</v>
      </c>
      <c r="L690">
        <v>399</v>
      </c>
      <c r="M690">
        <v>77</v>
      </c>
      <c r="N690">
        <v>284</v>
      </c>
      <c r="O690">
        <v>87</v>
      </c>
      <c r="P690">
        <v>291</v>
      </c>
      <c r="Q690">
        <v>357</v>
      </c>
      <c r="R690">
        <v>1160</v>
      </c>
      <c r="S690">
        <v>80</v>
      </c>
      <c r="T690">
        <v>123</v>
      </c>
      <c r="U690">
        <v>86</v>
      </c>
      <c r="V690">
        <v>83</v>
      </c>
    </row>
    <row r="691" spans="1:22">
      <c r="A691">
        <v>2026</v>
      </c>
      <c r="B691" t="s">
        <v>314</v>
      </c>
      <c r="C691" t="s">
        <v>204</v>
      </c>
      <c r="D691" t="s">
        <v>207</v>
      </c>
      <c r="E691">
        <v>1391</v>
      </c>
      <c r="F691">
        <v>3655</v>
      </c>
      <c r="G691">
        <v>131</v>
      </c>
      <c r="H691">
        <v>441</v>
      </c>
      <c r="I691">
        <v>112</v>
      </c>
      <c r="J691">
        <v>372</v>
      </c>
      <c r="K691">
        <v>164</v>
      </c>
      <c r="L691">
        <v>472</v>
      </c>
      <c r="M691">
        <v>121</v>
      </c>
      <c r="N691">
        <v>340</v>
      </c>
      <c r="O691">
        <v>122</v>
      </c>
      <c r="P691">
        <v>348</v>
      </c>
      <c r="Q691">
        <v>641</v>
      </c>
      <c r="R691">
        <v>1540</v>
      </c>
      <c r="S691">
        <v>100</v>
      </c>
      <c r="T691">
        <v>142</v>
      </c>
      <c r="U691">
        <v>138</v>
      </c>
      <c r="V691">
        <v>105</v>
      </c>
    </row>
    <row r="692" spans="1:22">
      <c r="A692">
        <v>2026</v>
      </c>
      <c r="B692" t="s">
        <v>314</v>
      </c>
      <c r="C692" t="s">
        <v>204</v>
      </c>
      <c r="D692" t="s">
        <v>208</v>
      </c>
      <c r="E692">
        <v>627</v>
      </c>
      <c r="F692">
        <v>2040</v>
      </c>
      <c r="G692">
        <v>68</v>
      </c>
      <c r="H692">
        <v>269</v>
      </c>
      <c r="I692">
        <v>61</v>
      </c>
      <c r="J692">
        <v>243</v>
      </c>
      <c r="K692">
        <v>33</v>
      </c>
      <c r="L692">
        <v>120</v>
      </c>
      <c r="M692">
        <v>17</v>
      </c>
      <c r="N692">
        <v>61</v>
      </c>
      <c r="O692">
        <v>68</v>
      </c>
      <c r="P692">
        <v>243</v>
      </c>
      <c r="Q692">
        <v>344</v>
      </c>
      <c r="R692">
        <v>1037</v>
      </c>
      <c r="S692">
        <v>36</v>
      </c>
      <c r="T692">
        <v>67</v>
      </c>
      <c r="U692">
        <v>44</v>
      </c>
      <c r="V692">
        <v>38</v>
      </c>
    </row>
    <row r="693" spans="1:22">
      <c r="A693">
        <v>2026</v>
      </c>
      <c r="B693" t="s">
        <v>314</v>
      </c>
      <c r="C693" t="s">
        <v>204</v>
      </c>
      <c r="D693" t="s">
        <v>209</v>
      </c>
      <c r="E693">
        <v>931</v>
      </c>
      <c r="F693">
        <v>2914</v>
      </c>
      <c r="G693">
        <v>59</v>
      </c>
      <c r="H693">
        <v>232</v>
      </c>
      <c r="I693">
        <v>49</v>
      </c>
      <c r="J693">
        <v>178</v>
      </c>
      <c r="K693">
        <v>47</v>
      </c>
      <c r="L693">
        <v>183</v>
      </c>
      <c r="M693">
        <v>32</v>
      </c>
      <c r="N693">
        <v>105</v>
      </c>
      <c r="O693">
        <v>74</v>
      </c>
      <c r="P693">
        <v>238</v>
      </c>
      <c r="Q693">
        <v>619</v>
      </c>
      <c r="R693">
        <v>1894</v>
      </c>
      <c r="S693">
        <v>51</v>
      </c>
      <c r="T693">
        <v>84</v>
      </c>
      <c r="U693">
        <v>53</v>
      </c>
      <c r="V693">
        <v>43</v>
      </c>
    </row>
    <row r="694" spans="1:22">
      <c r="A694">
        <v>2026</v>
      </c>
      <c r="B694" t="s">
        <v>314</v>
      </c>
      <c r="C694" t="s">
        <v>204</v>
      </c>
      <c r="D694" t="s">
        <v>210</v>
      </c>
      <c r="E694">
        <v>711</v>
      </c>
      <c r="F694">
        <v>2293</v>
      </c>
      <c r="G694">
        <v>40</v>
      </c>
      <c r="H694">
        <v>136</v>
      </c>
      <c r="I694">
        <v>39</v>
      </c>
      <c r="J694">
        <v>153</v>
      </c>
      <c r="K694">
        <v>51</v>
      </c>
      <c r="L694">
        <v>182</v>
      </c>
      <c r="M694">
        <v>42</v>
      </c>
      <c r="N694">
        <v>142</v>
      </c>
      <c r="O694">
        <v>57</v>
      </c>
      <c r="P694">
        <v>199</v>
      </c>
      <c r="Q694">
        <v>443</v>
      </c>
      <c r="R694">
        <v>1403</v>
      </c>
      <c r="S694">
        <v>39</v>
      </c>
      <c r="T694">
        <v>78</v>
      </c>
      <c r="U694">
        <v>59</v>
      </c>
      <c r="V694">
        <v>43</v>
      </c>
    </row>
    <row r="695" spans="1:22">
      <c r="A695">
        <v>2026</v>
      </c>
      <c r="B695" t="s">
        <v>314</v>
      </c>
      <c r="C695" t="s">
        <v>204</v>
      </c>
      <c r="D695" t="s">
        <v>211</v>
      </c>
      <c r="E695">
        <v>520</v>
      </c>
      <c r="F695">
        <v>1808</v>
      </c>
      <c r="G695">
        <v>65</v>
      </c>
      <c r="H695">
        <v>264</v>
      </c>
      <c r="I695">
        <v>57</v>
      </c>
      <c r="J695">
        <v>241</v>
      </c>
      <c r="K695">
        <v>43</v>
      </c>
      <c r="L695">
        <v>171</v>
      </c>
      <c r="M695">
        <v>41</v>
      </c>
      <c r="N695">
        <v>139</v>
      </c>
      <c r="O695">
        <v>82</v>
      </c>
      <c r="P695">
        <v>270</v>
      </c>
      <c r="Q695">
        <v>197</v>
      </c>
      <c r="R695">
        <v>652</v>
      </c>
      <c r="S695">
        <v>35</v>
      </c>
      <c r="T695">
        <v>71</v>
      </c>
      <c r="U695">
        <v>41</v>
      </c>
      <c r="V695">
        <v>35</v>
      </c>
    </row>
    <row r="696" spans="1:22">
      <c r="A696">
        <v>2026</v>
      </c>
      <c r="B696" t="s">
        <v>314</v>
      </c>
      <c r="C696" t="s">
        <v>10</v>
      </c>
      <c r="D696" t="s">
        <v>212</v>
      </c>
      <c r="E696">
        <v>1013</v>
      </c>
      <c r="F696">
        <v>3384</v>
      </c>
      <c r="G696">
        <v>79</v>
      </c>
      <c r="H696">
        <v>344</v>
      </c>
      <c r="I696">
        <v>97</v>
      </c>
      <c r="J696">
        <v>391</v>
      </c>
      <c r="K696">
        <v>91</v>
      </c>
      <c r="L696">
        <v>355</v>
      </c>
      <c r="M696">
        <v>89</v>
      </c>
      <c r="N696">
        <v>327</v>
      </c>
      <c r="O696">
        <v>141</v>
      </c>
      <c r="P696">
        <v>493</v>
      </c>
      <c r="Q696">
        <v>452</v>
      </c>
      <c r="R696">
        <v>1379</v>
      </c>
      <c r="S696">
        <v>64</v>
      </c>
      <c r="T696">
        <v>95</v>
      </c>
      <c r="U696">
        <v>69</v>
      </c>
      <c r="V696">
        <v>58</v>
      </c>
    </row>
    <row r="697" spans="1:22">
      <c r="A697">
        <v>2026</v>
      </c>
      <c r="B697" t="s">
        <v>314</v>
      </c>
      <c r="C697" t="s">
        <v>10</v>
      </c>
      <c r="D697" t="s">
        <v>213</v>
      </c>
      <c r="E697">
        <v>3155</v>
      </c>
      <c r="F697">
        <v>11175</v>
      </c>
      <c r="G697">
        <v>394</v>
      </c>
      <c r="H697">
        <v>1635</v>
      </c>
      <c r="I697">
        <v>305</v>
      </c>
      <c r="J697">
        <v>1240</v>
      </c>
      <c r="K697">
        <v>319</v>
      </c>
      <c r="L697">
        <v>1236</v>
      </c>
      <c r="M697">
        <v>283</v>
      </c>
      <c r="N697">
        <v>995</v>
      </c>
      <c r="O697">
        <v>315</v>
      </c>
      <c r="P697">
        <v>1163</v>
      </c>
      <c r="Q697">
        <v>1223</v>
      </c>
      <c r="R697">
        <v>4162</v>
      </c>
      <c r="S697">
        <v>316</v>
      </c>
      <c r="T697">
        <v>744</v>
      </c>
      <c r="U697">
        <v>227</v>
      </c>
      <c r="V697">
        <v>207</v>
      </c>
    </row>
    <row r="698" spans="1:22">
      <c r="A698">
        <v>2026</v>
      </c>
      <c r="B698" t="s">
        <v>314</v>
      </c>
      <c r="C698" t="s">
        <v>10</v>
      </c>
      <c r="D698" t="s">
        <v>214</v>
      </c>
      <c r="E698">
        <v>1130</v>
      </c>
      <c r="F698">
        <v>3743</v>
      </c>
      <c r="G698">
        <v>144</v>
      </c>
      <c r="H698">
        <v>546</v>
      </c>
      <c r="I698">
        <v>111</v>
      </c>
      <c r="J698">
        <v>468</v>
      </c>
      <c r="K698">
        <v>95</v>
      </c>
      <c r="L698">
        <v>356</v>
      </c>
      <c r="M698">
        <v>92</v>
      </c>
      <c r="N698">
        <v>302</v>
      </c>
      <c r="O698">
        <v>122</v>
      </c>
      <c r="P698">
        <v>360</v>
      </c>
      <c r="Q698">
        <v>501</v>
      </c>
      <c r="R698">
        <v>1589</v>
      </c>
      <c r="S698">
        <v>65</v>
      </c>
      <c r="T698">
        <v>122</v>
      </c>
      <c r="U698">
        <v>80</v>
      </c>
      <c r="V698">
        <v>80</v>
      </c>
    </row>
    <row r="699" spans="1:22">
      <c r="A699">
        <v>2026</v>
      </c>
      <c r="B699" t="s">
        <v>314</v>
      </c>
      <c r="C699" t="s">
        <v>10</v>
      </c>
      <c r="D699" t="s">
        <v>215</v>
      </c>
      <c r="E699">
        <v>1229</v>
      </c>
      <c r="F699">
        <v>4183</v>
      </c>
      <c r="G699">
        <v>136</v>
      </c>
      <c r="H699">
        <v>516</v>
      </c>
      <c r="I699">
        <v>103</v>
      </c>
      <c r="J699">
        <v>417</v>
      </c>
      <c r="K699">
        <v>129</v>
      </c>
      <c r="L699">
        <v>486</v>
      </c>
      <c r="M699">
        <v>130</v>
      </c>
      <c r="N699">
        <v>448</v>
      </c>
      <c r="O699">
        <v>92</v>
      </c>
      <c r="P699">
        <v>296</v>
      </c>
      <c r="Q699">
        <v>540</v>
      </c>
      <c r="R699">
        <v>1850</v>
      </c>
      <c r="S699">
        <v>99</v>
      </c>
      <c r="T699">
        <v>170</v>
      </c>
      <c r="U699">
        <v>95</v>
      </c>
      <c r="V699">
        <v>82</v>
      </c>
    </row>
    <row r="700" spans="1:22">
      <c r="A700">
        <v>2026</v>
      </c>
      <c r="B700" t="s">
        <v>314</v>
      </c>
      <c r="C700" t="s">
        <v>10</v>
      </c>
      <c r="D700" t="s">
        <v>216</v>
      </c>
      <c r="E700">
        <v>1137</v>
      </c>
      <c r="F700">
        <v>3649</v>
      </c>
      <c r="G700">
        <v>78</v>
      </c>
      <c r="H700">
        <v>302</v>
      </c>
      <c r="I700">
        <v>130</v>
      </c>
      <c r="J700">
        <v>454</v>
      </c>
      <c r="K700">
        <v>96</v>
      </c>
      <c r="L700">
        <v>352</v>
      </c>
      <c r="M700">
        <v>87</v>
      </c>
      <c r="N700">
        <v>276</v>
      </c>
      <c r="O700">
        <v>107</v>
      </c>
      <c r="P700">
        <v>347</v>
      </c>
      <c r="Q700">
        <v>591</v>
      </c>
      <c r="R700">
        <v>1834</v>
      </c>
      <c r="S700">
        <v>48</v>
      </c>
      <c r="T700">
        <v>84</v>
      </c>
      <c r="U700">
        <v>60</v>
      </c>
      <c r="V700">
        <v>59</v>
      </c>
    </row>
    <row r="701" spans="1:22">
      <c r="A701">
        <v>2026</v>
      </c>
      <c r="B701" t="s">
        <v>314</v>
      </c>
      <c r="C701" t="s">
        <v>10</v>
      </c>
      <c r="D701" t="s">
        <v>217</v>
      </c>
      <c r="E701">
        <v>1061</v>
      </c>
      <c r="F701">
        <v>3457</v>
      </c>
      <c r="G701">
        <v>71</v>
      </c>
      <c r="H701">
        <v>234</v>
      </c>
      <c r="I701">
        <v>101</v>
      </c>
      <c r="J701">
        <v>377</v>
      </c>
      <c r="K701">
        <v>128</v>
      </c>
      <c r="L701">
        <v>471</v>
      </c>
      <c r="M701">
        <v>143</v>
      </c>
      <c r="N701">
        <v>457</v>
      </c>
      <c r="O701">
        <v>95</v>
      </c>
      <c r="P701">
        <v>343</v>
      </c>
      <c r="Q701">
        <v>474</v>
      </c>
      <c r="R701">
        <v>1478</v>
      </c>
      <c r="S701">
        <v>49</v>
      </c>
      <c r="T701">
        <v>97</v>
      </c>
      <c r="U701">
        <v>74</v>
      </c>
      <c r="V701">
        <v>66</v>
      </c>
    </row>
    <row r="702" spans="1:22">
      <c r="A702">
        <v>2026</v>
      </c>
      <c r="B702" t="s">
        <v>314</v>
      </c>
      <c r="C702" t="s">
        <v>10</v>
      </c>
      <c r="D702" t="s">
        <v>218</v>
      </c>
      <c r="E702">
        <v>1215</v>
      </c>
      <c r="F702">
        <v>3944</v>
      </c>
      <c r="G702">
        <v>62</v>
      </c>
      <c r="H702">
        <v>237</v>
      </c>
      <c r="I702">
        <v>96</v>
      </c>
      <c r="J702">
        <v>384</v>
      </c>
      <c r="K702">
        <v>109</v>
      </c>
      <c r="L702">
        <v>410</v>
      </c>
      <c r="M702">
        <v>93</v>
      </c>
      <c r="N702">
        <v>317</v>
      </c>
      <c r="O702">
        <v>171</v>
      </c>
      <c r="P702">
        <v>581</v>
      </c>
      <c r="Q702">
        <v>610</v>
      </c>
      <c r="R702">
        <v>1864</v>
      </c>
      <c r="S702">
        <v>74</v>
      </c>
      <c r="T702">
        <v>151</v>
      </c>
      <c r="U702">
        <v>96</v>
      </c>
      <c r="V702">
        <v>88</v>
      </c>
    </row>
    <row r="703" spans="1:22">
      <c r="A703">
        <v>2026</v>
      </c>
      <c r="B703" t="s">
        <v>314</v>
      </c>
      <c r="C703" t="s">
        <v>10</v>
      </c>
      <c r="D703" t="s">
        <v>219</v>
      </c>
      <c r="E703">
        <v>761</v>
      </c>
      <c r="F703">
        <v>2449</v>
      </c>
      <c r="G703">
        <v>77</v>
      </c>
      <c r="H703">
        <v>292</v>
      </c>
      <c r="I703">
        <v>85</v>
      </c>
      <c r="J703">
        <v>291</v>
      </c>
      <c r="K703">
        <v>66</v>
      </c>
      <c r="L703">
        <v>230</v>
      </c>
      <c r="M703">
        <v>73</v>
      </c>
      <c r="N703">
        <v>227</v>
      </c>
      <c r="O703">
        <v>83</v>
      </c>
      <c r="P703">
        <v>278</v>
      </c>
      <c r="Q703">
        <v>323</v>
      </c>
      <c r="R703">
        <v>1022</v>
      </c>
      <c r="S703">
        <v>54</v>
      </c>
      <c r="T703">
        <v>109</v>
      </c>
      <c r="U703">
        <v>50</v>
      </c>
      <c r="V703">
        <v>42</v>
      </c>
    </row>
    <row r="704" spans="1:22">
      <c r="A704">
        <v>2026</v>
      </c>
      <c r="B704" t="s">
        <v>314</v>
      </c>
      <c r="C704" t="s">
        <v>10</v>
      </c>
      <c r="D704" t="s">
        <v>220</v>
      </c>
      <c r="E704">
        <v>620</v>
      </c>
      <c r="F704">
        <v>2094</v>
      </c>
      <c r="G704">
        <v>67</v>
      </c>
      <c r="H704">
        <v>251</v>
      </c>
      <c r="I704">
        <v>48</v>
      </c>
      <c r="J704">
        <v>215</v>
      </c>
      <c r="K704">
        <v>63</v>
      </c>
      <c r="L704">
        <v>237</v>
      </c>
      <c r="M704">
        <v>60</v>
      </c>
      <c r="N704">
        <v>241</v>
      </c>
      <c r="O704">
        <v>76</v>
      </c>
      <c r="P704">
        <v>248</v>
      </c>
      <c r="Q704">
        <v>264</v>
      </c>
      <c r="R704">
        <v>830</v>
      </c>
      <c r="S704">
        <v>42</v>
      </c>
      <c r="T704">
        <v>72</v>
      </c>
      <c r="U704">
        <v>52</v>
      </c>
      <c r="V704">
        <v>36</v>
      </c>
    </row>
    <row r="705" spans="1:22">
      <c r="A705">
        <v>2026</v>
      </c>
      <c r="B705" t="s">
        <v>314</v>
      </c>
      <c r="C705" t="s">
        <v>221</v>
      </c>
      <c r="D705" t="s">
        <v>222</v>
      </c>
      <c r="E705">
        <v>639</v>
      </c>
      <c r="F705">
        <v>2129</v>
      </c>
      <c r="G705">
        <v>64</v>
      </c>
      <c r="H705">
        <v>257</v>
      </c>
      <c r="I705">
        <v>74</v>
      </c>
      <c r="J705">
        <v>287</v>
      </c>
      <c r="K705">
        <v>50</v>
      </c>
      <c r="L705">
        <v>182</v>
      </c>
      <c r="M705">
        <v>61</v>
      </c>
      <c r="N705">
        <v>215</v>
      </c>
      <c r="O705">
        <v>85</v>
      </c>
      <c r="P705">
        <v>312</v>
      </c>
      <c r="Q705">
        <v>249</v>
      </c>
      <c r="R705">
        <v>771</v>
      </c>
      <c r="S705">
        <v>56</v>
      </c>
      <c r="T705">
        <v>105</v>
      </c>
      <c r="U705">
        <v>66</v>
      </c>
      <c r="V705">
        <v>65</v>
      </c>
    </row>
    <row r="706" spans="1:22">
      <c r="A706">
        <v>2026</v>
      </c>
      <c r="B706" t="s">
        <v>314</v>
      </c>
      <c r="C706" t="s">
        <v>221</v>
      </c>
      <c r="D706" t="s">
        <v>223</v>
      </c>
      <c r="E706">
        <v>1674</v>
      </c>
      <c r="F706">
        <v>5737</v>
      </c>
      <c r="G706">
        <v>129</v>
      </c>
      <c r="H706">
        <v>514</v>
      </c>
      <c r="I706">
        <v>86</v>
      </c>
      <c r="J706">
        <v>344</v>
      </c>
      <c r="K706">
        <v>74</v>
      </c>
      <c r="L706">
        <v>279</v>
      </c>
      <c r="M706">
        <v>85</v>
      </c>
      <c r="N706">
        <v>285</v>
      </c>
      <c r="O706">
        <v>258</v>
      </c>
      <c r="P706">
        <v>947</v>
      </c>
      <c r="Q706">
        <v>776</v>
      </c>
      <c r="R706">
        <v>2626</v>
      </c>
      <c r="S706">
        <v>266</v>
      </c>
      <c r="T706">
        <v>742</v>
      </c>
      <c r="U706">
        <v>133</v>
      </c>
      <c r="V706">
        <v>113</v>
      </c>
    </row>
    <row r="707" spans="1:22">
      <c r="A707">
        <v>2026</v>
      </c>
      <c r="B707" t="s">
        <v>314</v>
      </c>
      <c r="C707" t="s">
        <v>221</v>
      </c>
      <c r="D707" t="s">
        <v>224</v>
      </c>
      <c r="E707">
        <v>2139</v>
      </c>
      <c r="F707">
        <v>6942</v>
      </c>
      <c r="G707">
        <v>53</v>
      </c>
      <c r="H707">
        <v>189</v>
      </c>
      <c r="I707">
        <v>57</v>
      </c>
      <c r="J707">
        <v>222</v>
      </c>
      <c r="K707">
        <v>63</v>
      </c>
      <c r="L707">
        <v>248</v>
      </c>
      <c r="M707">
        <v>66</v>
      </c>
      <c r="N707">
        <v>278</v>
      </c>
      <c r="O707">
        <v>232</v>
      </c>
      <c r="P707">
        <v>834</v>
      </c>
      <c r="Q707">
        <v>1495</v>
      </c>
      <c r="R707">
        <v>4739</v>
      </c>
      <c r="S707">
        <v>173</v>
      </c>
      <c r="T707">
        <v>432</v>
      </c>
      <c r="U707">
        <v>155</v>
      </c>
      <c r="V707">
        <v>141</v>
      </c>
    </row>
    <row r="708" spans="1:22">
      <c r="A708">
        <v>2026</v>
      </c>
      <c r="B708" t="s">
        <v>314</v>
      </c>
      <c r="C708" t="s">
        <v>221</v>
      </c>
      <c r="D708" t="s">
        <v>225</v>
      </c>
      <c r="E708">
        <v>1332</v>
      </c>
      <c r="F708">
        <v>4110</v>
      </c>
      <c r="G708">
        <v>59</v>
      </c>
      <c r="H708">
        <v>202</v>
      </c>
      <c r="I708">
        <v>56</v>
      </c>
      <c r="J708">
        <v>219</v>
      </c>
      <c r="K708">
        <v>87</v>
      </c>
      <c r="L708">
        <v>332</v>
      </c>
      <c r="M708">
        <v>86</v>
      </c>
      <c r="N708">
        <v>292</v>
      </c>
      <c r="O708">
        <v>91</v>
      </c>
      <c r="P708">
        <v>310</v>
      </c>
      <c r="Q708">
        <v>865</v>
      </c>
      <c r="R708">
        <v>2606</v>
      </c>
      <c r="S708">
        <v>88</v>
      </c>
      <c r="T708">
        <v>149</v>
      </c>
      <c r="U708">
        <v>109</v>
      </c>
      <c r="V708">
        <v>90</v>
      </c>
    </row>
    <row r="709" spans="1:22">
      <c r="A709">
        <v>2026</v>
      </c>
      <c r="B709" t="s">
        <v>314</v>
      </c>
      <c r="C709" t="s">
        <v>221</v>
      </c>
      <c r="D709" t="s">
        <v>226</v>
      </c>
      <c r="E709">
        <v>750</v>
      </c>
      <c r="F709">
        <v>2564</v>
      </c>
      <c r="G709">
        <v>19</v>
      </c>
      <c r="H709">
        <v>68</v>
      </c>
      <c r="I709">
        <v>30</v>
      </c>
      <c r="J709">
        <v>113</v>
      </c>
      <c r="K709">
        <v>50</v>
      </c>
      <c r="L709">
        <v>185</v>
      </c>
      <c r="M709">
        <v>50</v>
      </c>
      <c r="N709">
        <v>161</v>
      </c>
      <c r="O709">
        <v>90</v>
      </c>
      <c r="P709">
        <v>313</v>
      </c>
      <c r="Q709">
        <v>411</v>
      </c>
      <c r="R709">
        <v>1432</v>
      </c>
      <c r="S709">
        <v>100</v>
      </c>
      <c r="T709">
        <v>292</v>
      </c>
      <c r="U709">
        <v>65</v>
      </c>
      <c r="V709">
        <v>57</v>
      </c>
    </row>
    <row r="710" spans="1:22">
      <c r="A710">
        <v>2026</v>
      </c>
      <c r="B710" t="s">
        <v>314</v>
      </c>
      <c r="C710" t="s">
        <v>227</v>
      </c>
      <c r="D710" t="s">
        <v>228</v>
      </c>
      <c r="E710">
        <v>1672</v>
      </c>
      <c r="F710">
        <v>5410</v>
      </c>
      <c r="G710">
        <v>107</v>
      </c>
      <c r="H710">
        <v>372</v>
      </c>
      <c r="I710">
        <v>109</v>
      </c>
      <c r="J710">
        <v>392</v>
      </c>
      <c r="K710">
        <v>137</v>
      </c>
      <c r="L710">
        <v>532</v>
      </c>
      <c r="M710">
        <v>142</v>
      </c>
      <c r="N710">
        <v>522</v>
      </c>
      <c r="O710">
        <v>159</v>
      </c>
      <c r="P710">
        <v>518</v>
      </c>
      <c r="Q710">
        <v>893</v>
      </c>
      <c r="R710">
        <v>2828</v>
      </c>
      <c r="S710">
        <v>125</v>
      </c>
      <c r="T710">
        <v>246</v>
      </c>
      <c r="U710">
        <v>154</v>
      </c>
      <c r="V710">
        <v>142</v>
      </c>
    </row>
    <row r="711" spans="1:22">
      <c r="A711">
        <v>2026</v>
      </c>
      <c r="B711" t="s">
        <v>314</v>
      </c>
      <c r="C711" t="s">
        <v>227</v>
      </c>
      <c r="D711" t="s">
        <v>229</v>
      </c>
      <c r="E711">
        <v>1053</v>
      </c>
      <c r="F711">
        <v>3415</v>
      </c>
      <c r="G711">
        <v>78</v>
      </c>
      <c r="H711">
        <v>296</v>
      </c>
      <c r="I711">
        <v>84</v>
      </c>
      <c r="J711">
        <v>336</v>
      </c>
      <c r="K711">
        <v>84</v>
      </c>
      <c r="L711">
        <v>309</v>
      </c>
      <c r="M711">
        <v>95</v>
      </c>
      <c r="N711">
        <v>348</v>
      </c>
      <c r="O711">
        <v>93</v>
      </c>
      <c r="P711">
        <v>308</v>
      </c>
      <c r="Q711">
        <v>546</v>
      </c>
      <c r="R711">
        <v>1701</v>
      </c>
      <c r="S711">
        <v>73</v>
      </c>
      <c r="T711">
        <v>117</v>
      </c>
      <c r="U711">
        <v>96</v>
      </c>
      <c r="V711">
        <v>89</v>
      </c>
    </row>
    <row r="712" spans="1:22">
      <c r="A712">
        <v>2026</v>
      </c>
      <c r="B712" t="s">
        <v>314</v>
      </c>
      <c r="C712" t="s">
        <v>227</v>
      </c>
      <c r="D712" t="s">
        <v>14</v>
      </c>
      <c r="E712">
        <v>1276</v>
      </c>
      <c r="F712">
        <v>4705</v>
      </c>
      <c r="G712">
        <v>61</v>
      </c>
      <c r="H712">
        <v>216</v>
      </c>
      <c r="I712">
        <v>46</v>
      </c>
      <c r="J712">
        <v>183</v>
      </c>
      <c r="K712">
        <v>62</v>
      </c>
      <c r="L712">
        <v>243</v>
      </c>
      <c r="M712">
        <v>75</v>
      </c>
      <c r="N712">
        <v>295</v>
      </c>
      <c r="O712">
        <v>85</v>
      </c>
      <c r="P712">
        <v>347</v>
      </c>
      <c r="Q712">
        <v>844</v>
      </c>
      <c r="R712">
        <v>3181</v>
      </c>
      <c r="S712">
        <v>103</v>
      </c>
      <c r="T712">
        <v>240</v>
      </c>
      <c r="U712">
        <v>87</v>
      </c>
      <c r="V712">
        <v>76</v>
      </c>
    </row>
    <row r="713" spans="1:22">
      <c r="A713">
        <v>2026</v>
      </c>
      <c r="B713" t="s">
        <v>314</v>
      </c>
      <c r="C713" t="s">
        <v>227</v>
      </c>
      <c r="D713" t="s">
        <v>230</v>
      </c>
      <c r="E713">
        <v>1701</v>
      </c>
      <c r="F713">
        <v>5486</v>
      </c>
      <c r="G713">
        <v>151</v>
      </c>
      <c r="H713">
        <v>553</v>
      </c>
      <c r="I713">
        <v>139</v>
      </c>
      <c r="J713">
        <v>500</v>
      </c>
      <c r="K713">
        <v>174</v>
      </c>
      <c r="L713">
        <v>663</v>
      </c>
      <c r="M713">
        <v>192</v>
      </c>
      <c r="N713">
        <v>643</v>
      </c>
      <c r="O713">
        <v>201</v>
      </c>
      <c r="P713">
        <v>678</v>
      </c>
      <c r="Q713">
        <v>713</v>
      </c>
      <c r="R713">
        <v>2223</v>
      </c>
      <c r="S713">
        <v>131</v>
      </c>
      <c r="T713">
        <v>226</v>
      </c>
      <c r="U713">
        <v>136</v>
      </c>
      <c r="V713">
        <v>122</v>
      </c>
    </row>
    <row r="714" spans="1:22">
      <c r="A714">
        <v>2026</v>
      </c>
      <c r="B714" t="s">
        <v>314</v>
      </c>
      <c r="C714" t="s">
        <v>227</v>
      </c>
      <c r="D714" t="s">
        <v>145</v>
      </c>
      <c r="E714">
        <v>369</v>
      </c>
      <c r="F714">
        <v>1218</v>
      </c>
      <c r="G714">
        <v>23</v>
      </c>
      <c r="H714">
        <v>89</v>
      </c>
      <c r="I714">
        <v>35</v>
      </c>
      <c r="J714">
        <v>145</v>
      </c>
      <c r="K714">
        <v>30</v>
      </c>
      <c r="L714">
        <v>118</v>
      </c>
      <c r="M714">
        <v>22</v>
      </c>
      <c r="N714">
        <v>74</v>
      </c>
      <c r="O714">
        <v>46</v>
      </c>
      <c r="P714">
        <v>155</v>
      </c>
      <c r="Q714">
        <v>185</v>
      </c>
      <c r="R714">
        <v>580</v>
      </c>
      <c r="S714">
        <v>28</v>
      </c>
      <c r="T714">
        <v>57</v>
      </c>
      <c r="U714">
        <v>27</v>
      </c>
      <c r="V714">
        <v>25</v>
      </c>
    </row>
    <row r="715" spans="1:22">
      <c r="A715">
        <v>2026</v>
      </c>
      <c r="B715" t="s">
        <v>314</v>
      </c>
      <c r="C715" t="s">
        <v>227</v>
      </c>
      <c r="D715" t="s">
        <v>231</v>
      </c>
      <c r="E715">
        <v>321</v>
      </c>
      <c r="F715">
        <v>988</v>
      </c>
      <c r="G715">
        <v>12</v>
      </c>
      <c r="H715">
        <v>38</v>
      </c>
      <c r="I715">
        <v>14</v>
      </c>
      <c r="J715">
        <v>50</v>
      </c>
      <c r="K715">
        <v>28</v>
      </c>
      <c r="L715">
        <v>103</v>
      </c>
      <c r="M715">
        <v>21</v>
      </c>
      <c r="N715">
        <v>75</v>
      </c>
      <c r="O715">
        <v>34</v>
      </c>
      <c r="P715">
        <v>109</v>
      </c>
      <c r="Q715">
        <v>186</v>
      </c>
      <c r="R715">
        <v>526</v>
      </c>
      <c r="S715">
        <v>26</v>
      </c>
      <c r="T715">
        <v>87</v>
      </c>
      <c r="U715">
        <v>21</v>
      </c>
      <c r="V715">
        <v>18</v>
      </c>
    </row>
    <row r="716" spans="1:22">
      <c r="A716">
        <v>2026</v>
      </c>
      <c r="B716" t="s">
        <v>314</v>
      </c>
      <c r="C716" t="s">
        <v>227</v>
      </c>
      <c r="D716" t="s">
        <v>232</v>
      </c>
      <c r="E716">
        <v>466</v>
      </c>
      <c r="F716">
        <v>1516</v>
      </c>
      <c r="G716">
        <v>35</v>
      </c>
      <c r="H716">
        <v>155</v>
      </c>
      <c r="I716">
        <v>34</v>
      </c>
      <c r="J716">
        <v>134</v>
      </c>
      <c r="K716">
        <v>47</v>
      </c>
      <c r="L716">
        <v>170</v>
      </c>
      <c r="M716">
        <v>35</v>
      </c>
      <c r="N716">
        <v>130</v>
      </c>
      <c r="O716">
        <v>54</v>
      </c>
      <c r="P716">
        <v>161</v>
      </c>
      <c r="Q716">
        <v>235</v>
      </c>
      <c r="R716">
        <v>719</v>
      </c>
      <c r="S716">
        <v>26</v>
      </c>
      <c r="T716">
        <v>47</v>
      </c>
      <c r="U716">
        <v>46</v>
      </c>
      <c r="V716">
        <v>44</v>
      </c>
    </row>
    <row r="717" spans="1:22">
      <c r="A717">
        <v>2026</v>
      </c>
      <c r="B717" t="s">
        <v>314</v>
      </c>
      <c r="C717" t="s">
        <v>227</v>
      </c>
      <c r="D717" t="s">
        <v>233</v>
      </c>
      <c r="E717">
        <v>696</v>
      </c>
      <c r="F717">
        <v>2156</v>
      </c>
      <c r="G717">
        <v>32</v>
      </c>
      <c r="H717">
        <v>89</v>
      </c>
      <c r="I717">
        <v>50</v>
      </c>
      <c r="J717">
        <v>154</v>
      </c>
      <c r="K717">
        <v>71</v>
      </c>
      <c r="L717">
        <v>267</v>
      </c>
      <c r="M717">
        <v>45</v>
      </c>
      <c r="N717">
        <v>148</v>
      </c>
      <c r="O717">
        <v>74</v>
      </c>
      <c r="P717">
        <v>225</v>
      </c>
      <c r="Q717">
        <v>396</v>
      </c>
      <c r="R717">
        <v>1229</v>
      </c>
      <c r="S717">
        <v>28</v>
      </c>
      <c r="T717">
        <v>44</v>
      </c>
      <c r="U717">
        <v>59</v>
      </c>
      <c r="V717">
        <v>53</v>
      </c>
    </row>
    <row r="718" spans="1:22">
      <c r="A718">
        <v>2026</v>
      </c>
      <c r="B718" t="s">
        <v>314</v>
      </c>
      <c r="C718" t="s">
        <v>227</v>
      </c>
      <c r="D718" t="s">
        <v>234</v>
      </c>
      <c r="E718">
        <v>531</v>
      </c>
      <c r="F718">
        <v>1895</v>
      </c>
      <c r="G718">
        <v>25</v>
      </c>
      <c r="H718">
        <v>109</v>
      </c>
      <c r="I718">
        <v>29</v>
      </c>
      <c r="J718">
        <v>110</v>
      </c>
      <c r="K718">
        <v>22</v>
      </c>
      <c r="L718">
        <v>97</v>
      </c>
      <c r="M718">
        <v>20</v>
      </c>
      <c r="N718">
        <v>86</v>
      </c>
      <c r="O718">
        <v>66</v>
      </c>
      <c r="P718">
        <v>223</v>
      </c>
      <c r="Q718">
        <v>335</v>
      </c>
      <c r="R718">
        <v>1183</v>
      </c>
      <c r="S718">
        <v>34</v>
      </c>
      <c r="T718">
        <v>87</v>
      </c>
      <c r="U718">
        <v>33</v>
      </c>
      <c r="V718">
        <v>35</v>
      </c>
    </row>
    <row r="719" spans="1:22">
      <c r="A719">
        <v>2026</v>
      </c>
      <c r="B719" t="s">
        <v>314</v>
      </c>
      <c r="C719" t="s">
        <v>235</v>
      </c>
      <c r="D719" t="s">
        <v>236</v>
      </c>
      <c r="E719">
        <v>1111</v>
      </c>
      <c r="F719">
        <v>3400</v>
      </c>
      <c r="G719">
        <v>127</v>
      </c>
      <c r="H719">
        <v>468</v>
      </c>
      <c r="I719">
        <v>113</v>
      </c>
      <c r="J719">
        <v>424</v>
      </c>
      <c r="K719">
        <v>103</v>
      </c>
      <c r="L719">
        <v>355</v>
      </c>
      <c r="M719">
        <v>67</v>
      </c>
      <c r="N719">
        <v>194</v>
      </c>
      <c r="O719">
        <v>143</v>
      </c>
      <c r="P719">
        <v>449</v>
      </c>
      <c r="Q719">
        <v>481</v>
      </c>
      <c r="R719">
        <v>1374</v>
      </c>
      <c r="S719">
        <v>77</v>
      </c>
      <c r="T719">
        <v>136</v>
      </c>
      <c r="U719">
        <v>119</v>
      </c>
      <c r="V719">
        <v>80</v>
      </c>
    </row>
    <row r="720" spans="1:22">
      <c r="A720">
        <v>2026</v>
      </c>
      <c r="B720" t="s">
        <v>314</v>
      </c>
      <c r="C720" t="s">
        <v>235</v>
      </c>
      <c r="D720" t="s">
        <v>237</v>
      </c>
      <c r="E720">
        <v>959</v>
      </c>
      <c r="F720">
        <v>3299</v>
      </c>
      <c r="G720">
        <v>99</v>
      </c>
      <c r="H720">
        <v>418</v>
      </c>
      <c r="I720">
        <v>128</v>
      </c>
      <c r="J720">
        <v>486</v>
      </c>
      <c r="K720">
        <v>103</v>
      </c>
      <c r="L720">
        <v>415</v>
      </c>
      <c r="M720">
        <v>112</v>
      </c>
      <c r="N720">
        <v>397</v>
      </c>
      <c r="O720">
        <v>104</v>
      </c>
      <c r="P720">
        <v>340</v>
      </c>
      <c r="Q720">
        <v>349</v>
      </c>
      <c r="R720">
        <v>1130</v>
      </c>
      <c r="S720">
        <v>64</v>
      </c>
      <c r="T720">
        <v>113</v>
      </c>
      <c r="U720">
        <v>88</v>
      </c>
      <c r="V720">
        <v>81</v>
      </c>
    </row>
    <row r="721" spans="1:22">
      <c r="A721">
        <v>2026</v>
      </c>
      <c r="B721" t="s">
        <v>314</v>
      </c>
      <c r="C721" t="s">
        <v>235</v>
      </c>
      <c r="D721" t="s">
        <v>238</v>
      </c>
      <c r="E721">
        <v>565</v>
      </c>
      <c r="F721">
        <v>1818</v>
      </c>
      <c r="G721">
        <v>48</v>
      </c>
      <c r="H721">
        <v>211</v>
      </c>
      <c r="I721">
        <v>54</v>
      </c>
      <c r="J721">
        <v>218</v>
      </c>
      <c r="K721">
        <v>68</v>
      </c>
      <c r="L721">
        <v>230</v>
      </c>
      <c r="M721">
        <v>52</v>
      </c>
      <c r="N721">
        <v>157</v>
      </c>
      <c r="O721">
        <v>61</v>
      </c>
      <c r="P721">
        <v>201</v>
      </c>
      <c r="Q721">
        <v>244</v>
      </c>
      <c r="R721">
        <v>737</v>
      </c>
      <c r="S721">
        <v>38</v>
      </c>
      <c r="T721">
        <v>64</v>
      </c>
      <c r="U721">
        <v>57</v>
      </c>
      <c r="V721">
        <v>51</v>
      </c>
    </row>
    <row r="722" spans="1:22">
      <c r="A722">
        <v>2026</v>
      </c>
      <c r="B722" t="s">
        <v>314</v>
      </c>
      <c r="C722" t="s">
        <v>235</v>
      </c>
      <c r="D722" t="s">
        <v>239</v>
      </c>
      <c r="E722">
        <v>246</v>
      </c>
      <c r="F722">
        <v>736</v>
      </c>
      <c r="G722">
        <v>14</v>
      </c>
      <c r="H722">
        <v>48</v>
      </c>
      <c r="I722">
        <v>24</v>
      </c>
      <c r="J722">
        <v>74</v>
      </c>
      <c r="K722">
        <v>35</v>
      </c>
      <c r="L722">
        <v>124</v>
      </c>
      <c r="M722">
        <v>21</v>
      </c>
      <c r="N722">
        <v>74</v>
      </c>
      <c r="O722">
        <v>23</v>
      </c>
      <c r="P722">
        <v>71</v>
      </c>
      <c r="Q722">
        <v>104</v>
      </c>
      <c r="R722">
        <v>303</v>
      </c>
      <c r="S722">
        <v>25</v>
      </c>
      <c r="T722">
        <v>42</v>
      </c>
      <c r="U722">
        <v>22</v>
      </c>
      <c r="V722">
        <v>16</v>
      </c>
    </row>
    <row r="723" spans="1:22">
      <c r="A723">
        <v>2026</v>
      </c>
      <c r="B723" t="s">
        <v>314</v>
      </c>
      <c r="C723" t="s">
        <v>235</v>
      </c>
      <c r="D723" t="s">
        <v>240</v>
      </c>
      <c r="E723">
        <v>745</v>
      </c>
      <c r="F723">
        <v>2514</v>
      </c>
      <c r="G723">
        <v>60</v>
      </c>
      <c r="H723">
        <v>250</v>
      </c>
      <c r="I723">
        <v>77</v>
      </c>
      <c r="J723">
        <v>324</v>
      </c>
      <c r="K723">
        <v>69</v>
      </c>
      <c r="L723">
        <v>282</v>
      </c>
      <c r="M723">
        <v>68</v>
      </c>
      <c r="N723">
        <v>246</v>
      </c>
      <c r="O723">
        <v>111</v>
      </c>
      <c r="P723">
        <v>369</v>
      </c>
      <c r="Q723">
        <v>296</v>
      </c>
      <c r="R723">
        <v>922</v>
      </c>
      <c r="S723">
        <v>64</v>
      </c>
      <c r="T723">
        <v>121</v>
      </c>
      <c r="U723">
        <v>49</v>
      </c>
      <c r="V723">
        <v>45</v>
      </c>
    </row>
    <row r="724" spans="1:22">
      <c r="A724">
        <v>2026</v>
      </c>
      <c r="B724" t="s">
        <v>314</v>
      </c>
      <c r="C724" t="s">
        <v>235</v>
      </c>
      <c r="D724" t="s">
        <v>241</v>
      </c>
      <c r="E724">
        <v>1042</v>
      </c>
      <c r="F724">
        <v>3563</v>
      </c>
      <c r="G724">
        <v>160</v>
      </c>
      <c r="H724">
        <v>704</v>
      </c>
      <c r="I724">
        <v>164</v>
      </c>
      <c r="J724">
        <v>647</v>
      </c>
      <c r="K724">
        <v>108</v>
      </c>
      <c r="L724">
        <v>396</v>
      </c>
      <c r="M724">
        <v>96</v>
      </c>
      <c r="N724">
        <v>317</v>
      </c>
      <c r="O724">
        <v>118</v>
      </c>
      <c r="P724">
        <v>382</v>
      </c>
      <c r="Q724">
        <v>331</v>
      </c>
      <c r="R724">
        <v>1014</v>
      </c>
      <c r="S724">
        <v>65</v>
      </c>
      <c r="T724">
        <v>103</v>
      </c>
      <c r="U724">
        <v>105</v>
      </c>
      <c r="V724">
        <v>108</v>
      </c>
    </row>
    <row r="725" spans="1:22">
      <c r="A725">
        <v>2026</v>
      </c>
      <c r="B725" t="s">
        <v>314</v>
      </c>
      <c r="C725" t="s">
        <v>235</v>
      </c>
      <c r="D725" t="s">
        <v>242</v>
      </c>
      <c r="E725">
        <v>711</v>
      </c>
      <c r="F725">
        <v>2410</v>
      </c>
      <c r="G725">
        <v>64</v>
      </c>
      <c r="H725">
        <v>288</v>
      </c>
      <c r="I725">
        <v>74</v>
      </c>
      <c r="J725">
        <v>326</v>
      </c>
      <c r="K725">
        <v>75</v>
      </c>
      <c r="L725">
        <v>277</v>
      </c>
      <c r="M725">
        <v>72</v>
      </c>
      <c r="N725">
        <v>244</v>
      </c>
      <c r="O725">
        <v>90</v>
      </c>
      <c r="P725">
        <v>279</v>
      </c>
      <c r="Q725">
        <v>288</v>
      </c>
      <c r="R725">
        <v>909</v>
      </c>
      <c r="S725">
        <v>48</v>
      </c>
      <c r="T725">
        <v>87</v>
      </c>
      <c r="U725">
        <v>71</v>
      </c>
      <c r="V725">
        <v>58</v>
      </c>
    </row>
    <row r="726" spans="1:22">
      <c r="A726">
        <v>2026</v>
      </c>
      <c r="B726" t="s">
        <v>314</v>
      </c>
      <c r="C726" t="s">
        <v>235</v>
      </c>
      <c r="D726" t="s">
        <v>243</v>
      </c>
      <c r="E726">
        <v>748</v>
      </c>
      <c r="F726">
        <v>2591</v>
      </c>
      <c r="G726">
        <v>118</v>
      </c>
      <c r="H726">
        <v>472</v>
      </c>
      <c r="I726">
        <v>77</v>
      </c>
      <c r="J726">
        <v>322</v>
      </c>
      <c r="K726">
        <v>104</v>
      </c>
      <c r="L726">
        <v>406</v>
      </c>
      <c r="M726">
        <v>76</v>
      </c>
      <c r="N726">
        <v>279</v>
      </c>
      <c r="O726">
        <v>61</v>
      </c>
      <c r="P726">
        <v>195</v>
      </c>
      <c r="Q726">
        <v>258</v>
      </c>
      <c r="R726">
        <v>825</v>
      </c>
      <c r="S726">
        <v>54</v>
      </c>
      <c r="T726">
        <v>92</v>
      </c>
      <c r="U726">
        <v>80</v>
      </c>
      <c r="V726">
        <v>80</v>
      </c>
    </row>
    <row r="727" spans="1:22">
      <c r="A727">
        <v>2026</v>
      </c>
      <c r="B727" t="s">
        <v>314</v>
      </c>
      <c r="C727" t="s">
        <v>244</v>
      </c>
      <c r="D727" t="s">
        <v>245</v>
      </c>
      <c r="E727">
        <v>1050</v>
      </c>
      <c r="F727">
        <v>3591</v>
      </c>
      <c r="G727">
        <v>72</v>
      </c>
      <c r="H727">
        <v>293</v>
      </c>
      <c r="I727">
        <v>53</v>
      </c>
      <c r="J727">
        <v>228</v>
      </c>
      <c r="K727">
        <v>92</v>
      </c>
      <c r="L727">
        <v>357</v>
      </c>
      <c r="M727">
        <v>80</v>
      </c>
      <c r="N727">
        <v>269</v>
      </c>
      <c r="O727">
        <v>137</v>
      </c>
      <c r="P727">
        <v>472</v>
      </c>
      <c r="Q727">
        <v>533</v>
      </c>
      <c r="R727">
        <v>1777</v>
      </c>
      <c r="S727">
        <v>83</v>
      </c>
      <c r="T727">
        <v>195</v>
      </c>
      <c r="U727">
        <v>89</v>
      </c>
      <c r="V727">
        <v>94</v>
      </c>
    </row>
    <row r="728" spans="1:22">
      <c r="A728">
        <v>2026</v>
      </c>
      <c r="B728" t="s">
        <v>314</v>
      </c>
      <c r="C728" t="s">
        <v>244</v>
      </c>
      <c r="D728" t="s">
        <v>246</v>
      </c>
      <c r="E728">
        <v>1815</v>
      </c>
      <c r="F728">
        <v>5855</v>
      </c>
      <c r="G728">
        <v>68</v>
      </c>
      <c r="H728">
        <v>235</v>
      </c>
      <c r="I728">
        <v>126</v>
      </c>
      <c r="J728">
        <v>418</v>
      </c>
      <c r="K728">
        <v>96</v>
      </c>
      <c r="L728">
        <v>349</v>
      </c>
      <c r="M728">
        <v>118</v>
      </c>
      <c r="N728">
        <v>399</v>
      </c>
      <c r="O728">
        <v>117</v>
      </c>
      <c r="P728">
        <v>398</v>
      </c>
      <c r="Q728">
        <v>1169</v>
      </c>
      <c r="R728">
        <v>3800</v>
      </c>
      <c r="S728">
        <v>121</v>
      </c>
      <c r="T728">
        <v>256</v>
      </c>
      <c r="U728">
        <v>156</v>
      </c>
      <c r="V728">
        <v>149</v>
      </c>
    </row>
    <row r="729" spans="1:22">
      <c r="A729">
        <v>2026</v>
      </c>
      <c r="B729" t="s">
        <v>314</v>
      </c>
      <c r="C729" t="s">
        <v>244</v>
      </c>
      <c r="D729" t="s">
        <v>247</v>
      </c>
      <c r="E729">
        <v>849</v>
      </c>
      <c r="F729">
        <v>2624</v>
      </c>
      <c r="G729">
        <v>35</v>
      </c>
      <c r="H729">
        <v>110</v>
      </c>
      <c r="I729">
        <v>59</v>
      </c>
      <c r="J729">
        <v>211</v>
      </c>
      <c r="K729">
        <v>86</v>
      </c>
      <c r="L729">
        <v>305</v>
      </c>
      <c r="M729">
        <v>84</v>
      </c>
      <c r="N729">
        <v>268</v>
      </c>
      <c r="O729">
        <v>112</v>
      </c>
      <c r="P729">
        <v>348</v>
      </c>
      <c r="Q729">
        <v>432</v>
      </c>
      <c r="R729">
        <v>1295</v>
      </c>
      <c r="S729">
        <v>41</v>
      </c>
      <c r="T729">
        <v>87</v>
      </c>
      <c r="U729">
        <v>65</v>
      </c>
      <c r="V729">
        <v>58</v>
      </c>
    </row>
    <row r="730" spans="1:22">
      <c r="A730">
        <v>2026</v>
      </c>
      <c r="B730" t="s">
        <v>314</v>
      </c>
      <c r="C730" t="s">
        <v>244</v>
      </c>
      <c r="D730" t="s">
        <v>248</v>
      </c>
      <c r="E730">
        <v>790</v>
      </c>
      <c r="F730">
        <v>2503</v>
      </c>
      <c r="G730">
        <v>33</v>
      </c>
      <c r="H730">
        <v>108</v>
      </c>
      <c r="I730">
        <v>31</v>
      </c>
      <c r="J730">
        <v>116</v>
      </c>
      <c r="K730">
        <v>49</v>
      </c>
      <c r="L730">
        <v>172</v>
      </c>
      <c r="M730">
        <v>39</v>
      </c>
      <c r="N730">
        <v>135</v>
      </c>
      <c r="O730">
        <v>64</v>
      </c>
      <c r="P730">
        <v>218</v>
      </c>
      <c r="Q730">
        <v>527</v>
      </c>
      <c r="R730">
        <v>1654</v>
      </c>
      <c r="S730">
        <v>47</v>
      </c>
      <c r="T730">
        <v>100</v>
      </c>
      <c r="U730">
        <v>62</v>
      </c>
      <c r="V730">
        <v>55</v>
      </c>
    </row>
    <row r="731" spans="1:22">
      <c r="A731">
        <v>2026</v>
      </c>
      <c r="B731" t="s">
        <v>314</v>
      </c>
      <c r="C731" t="s">
        <v>244</v>
      </c>
      <c r="D731" t="s">
        <v>249</v>
      </c>
      <c r="E731">
        <v>732</v>
      </c>
      <c r="F731">
        <v>2336</v>
      </c>
      <c r="G731">
        <v>27</v>
      </c>
      <c r="H731">
        <v>90</v>
      </c>
      <c r="I731">
        <v>46</v>
      </c>
      <c r="J731">
        <v>191</v>
      </c>
      <c r="K731">
        <v>69</v>
      </c>
      <c r="L731">
        <v>275</v>
      </c>
      <c r="M731">
        <v>41</v>
      </c>
      <c r="N731">
        <v>138</v>
      </c>
      <c r="O731">
        <v>84</v>
      </c>
      <c r="P731">
        <v>273</v>
      </c>
      <c r="Q731">
        <v>409</v>
      </c>
      <c r="R731">
        <v>1232</v>
      </c>
      <c r="S731">
        <v>56</v>
      </c>
      <c r="T731">
        <v>137</v>
      </c>
      <c r="U731">
        <v>66</v>
      </c>
      <c r="V731">
        <v>57</v>
      </c>
    </row>
    <row r="732" spans="1:22">
      <c r="A732">
        <v>2026</v>
      </c>
      <c r="B732" t="s">
        <v>314</v>
      </c>
      <c r="C732" t="s">
        <v>244</v>
      </c>
      <c r="D732" t="s">
        <v>250</v>
      </c>
      <c r="E732">
        <v>1302</v>
      </c>
      <c r="F732">
        <v>4414</v>
      </c>
      <c r="G732">
        <v>119</v>
      </c>
      <c r="H732">
        <v>432</v>
      </c>
      <c r="I732">
        <v>126</v>
      </c>
      <c r="J732">
        <v>478</v>
      </c>
      <c r="K732">
        <v>111</v>
      </c>
      <c r="L732">
        <v>420</v>
      </c>
      <c r="M732">
        <v>135</v>
      </c>
      <c r="N732">
        <v>480</v>
      </c>
      <c r="O732">
        <v>145</v>
      </c>
      <c r="P732">
        <v>527</v>
      </c>
      <c r="Q732">
        <v>522</v>
      </c>
      <c r="R732">
        <v>1722</v>
      </c>
      <c r="S732">
        <v>144</v>
      </c>
      <c r="T732">
        <v>355</v>
      </c>
      <c r="U732">
        <v>107</v>
      </c>
      <c r="V732">
        <v>92</v>
      </c>
    </row>
    <row r="733" spans="1:22">
      <c r="A733">
        <v>2026</v>
      </c>
      <c r="B733" t="s">
        <v>314</v>
      </c>
      <c r="C733" t="s">
        <v>244</v>
      </c>
      <c r="D733" t="s">
        <v>251</v>
      </c>
      <c r="E733">
        <v>751</v>
      </c>
      <c r="F733">
        <v>2470</v>
      </c>
      <c r="G733">
        <v>73</v>
      </c>
      <c r="H733">
        <v>297</v>
      </c>
      <c r="I733">
        <v>71</v>
      </c>
      <c r="J733">
        <v>275</v>
      </c>
      <c r="K733">
        <v>69</v>
      </c>
      <c r="L733">
        <v>266</v>
      </c>
      <c r="M733">
        <v>53</v>
      </c>
      <c r="N733">
        <v>183</v>
      </c>
      <c r="O733">
        <v>88</v>
      </c>
      <c r="P733">
        <v>293</v>
      </c>
      <c r="Q733">
        <v>353</v>
      </c>
      <c r="R733">
        <v>1076</v>
      </c>
      <c r="S733">
        <v>44</v>
      </c>
      <c r="T733">
        <v>80</v>
      </c>
      <c r="U733">
        <v>61</v>
      </c>
      <c r="V733">
        <v>54</v>
      </c>
    </row>
    <row r="734" spans="1:22">
      <c r="A734">
        <v>2026</v>
      </c>
      <c r="B734" t="s">
        <v>314</v>
      </c>
      <c r="C734" t="s">
        <v>244</v>
      </c>
      <c r="D734" t="s">
        <v>252</v>
      </c>
      <c r="E734">
        <v>720</v>
      </c>
      <c r="F734">
        <v>2217</v>
      </c>
      <c r="G734">
        <v>33</v>
      </c>
      <c r="H734">
        <v>110</v>
      </c>
      <c r="I734">
        <v>48</v>
      </c>
      <c r="J734">
        <v>182</v>
      </c>
      <c r="K734">
        <v>75</v>
      </c>
      <c r="L734">
        <v>247</v>
      </c>
      <c r="M734">
        <v>66</v>
      </c>
      <c r="N734">
        <v>186</v>
      </c>
      <c r="O734">
        <v>104</v>
      </c>
      <c r="P734">
        <v>341</v>
      </c>
      <c r="Q734">
        <v>355</v>
      </c>
      <c r="R734">
        <v>1073</v>
      </c>
      <c r="S734">
        <v>39</v>
      </c>
      <c r="T734">
        <v>78</v>
      </c>
      <c r="U734">
        <v>59</v>
      </c>
      <c r="V734">
        <v>56</v>
      </c>
    </row>
    <row r="735" spans="1:22">
      <c r="A735">
        <v>2026</v>
      </c>
      <c r="B735" t="s">
        <v>314</v>
      </c>
      <c r="C735" t="s">
        <v>244</v>
      </c>
      <c r="D735" t="s">
        <v>253</v>
      </c>
      <c r="E735">
        <v>419</v>
      </c>
      <c r="F735">
        <v>1361</v>
      </c>
      <c r="G735">
        <v>16</v>
      </c>
      <c r="H735">
        <v>73</v>
      </c>
      <c r="I735">
        <v>36</v>
      </c>
      <c r="J735">
        <v>140</v>
      </c>
      <c r="K735">
        <v>25</v>
      </c>
      <c r="L735">
        <v>97</v>
      </c>
      <c r="M735">
        <v>24</v>
      </c>
      <c r="N735">
        <v>87</v>
      </c>
      <c r="O735">
        <v>42</v>
      </c>
      <c r="P735">
        <v>133</v>
      </c>
      <c r="Q735">
        <v>257</v>
      </c>
      <c r="R735">
        <v>799</v>
      </c>
      <c r="S735">
        <v>19</v>
      </c>
      <c r="T735">
        <v>32</v>
      </c>
      <c r="U735">
        <v>38</v>
      </c>
      <c r="V735">
        <v>30</v>
      </c>
    </row>
    <row r="736" spans="1:22">
      <c r="A736">
        <v>2026</v>
      </c>
      <c r="B736" t="s">
        <v>314</v>
      </c>
      <c r="C736" t="s">
        <v>244</v>
      </c>
      <c r="D736" t="s">
        <v>254</v>
      </c>
      <c r="E736">
        <v>422</v>
      </c>
      <c r="F736">
        <v>1329</v>
      </c>
      <c r="G736">
        <v>18</v>
      </c>
      <c r="H736">
        <v>72</v>
      </c>
      <c r="I736">
        <v>42</v>
      </c>
      <c r="J736">
        <v>159</v>
      </c>
      <c r="K736">
        <v>34</v>
      </c>
      <c r="L736">
        <v>108</v>
      </c>
      <c r="M736">
        <v>24</v>
      </c>
      <c r="N736">
        <v>80</v>
      </c>
      <c r="O736">
        <v>53</v>
      </c>
      <c r="P736">
        <v>177</v>
      </c>
      <c r="Q736">
        <v>230</v>
      </c>
      <c r="R736">
        <v>699</v>
      </c>
      <c r="S736">
        <v>21</v>
      </c>
      <c r="T736">
        <v>34</v>
      </c>
      <c r="U736">
        <v>38</v>
      </c>
      <c r="V736">
        <v>39</v>
      </c>
    </row>
    <row r="737" spans="1:22">
      <c r="A737">
        <v>2026</v>
      </c>
      <c r="B737" t="s">
        <v>314</v>
      </c>
      <c r="C737" t="s">
        <v>244</v>
      </c>
      <c r="D737" t="s">
        <v>255</v>
      </c>
      <c r="E737">
        <v>627</v>
      </c>
      <c r="F737">
        <v>2001</v>
      </c>
      <c r="G737">
        <v>15</v>
      </c>
      <c r="H737">
        <v>58</v>
      </c>
      <c r="I737">
        <v>25</v>
      </c>
      <c r="J737">
        <v>107</v>
      </c>
      <c r="K737">
        <v>34</v>
      </c>
      <c r="L737">
        <v>133</v>
      </c>
      <c r="M737">
        <v>35</v>
      </c>
      <c r="N737">
        <v>116</v>
      </c>
      <c r="O737">
        <v>71</v>
      </c>
      <c r="P737">
        <v>238</v>
      </c>
      <c r="Q737">
        <v>417</v>
      </c>
      <c r="R737">
        <v>1295</v>
      </c>
      <c r="S737">
        <v>30</v>
      </c>
      <c r="T737">
        <v>54</v>
      </c>
      <c r="U737">
        <v>42</v>
      </c>
      <c r="V737">
        <v>37</v>
      </c>
    </row>
    <row r="738" spans="1:22">
      <c r="A738">
        <v>2026</v>
      </c>
      <c r="B738" t="s">
        <v>314</v>
      </c>
      <c r="C738" t="s">
        <v>256</v>
      </c>
      <c r="D738" t="s">
        <v>257</v>
      </c>
      <c r="E738">
        <v>1235</v>
      </c>
      <c r="F738">
        <v>4181</v>
      </c>
      <c r="G738">
        <v>77</v>
      </c>
      <c r="H738">
        <v>283</v>
      </c>
      <c r="I738">
        <v>64</v>
      </c>
      <c r="J738">
        <v>232</v>
      </c>
      <c r="K738">
        <v>54</v>
      </c>
      <c r="L738">
        <v>221</v>
      </c>
      <c r="M738">
        <v>66</v>
      </c>
      <c r="N738">
        <v>241</v>
      </c>
      <c r="O738">
        <v>229</v>
      </c>
      <c r="P738">
        <v>843</v>
      </c>
      <c r="Q738">
        <v>572</v>
      </c>
      <c r="R738">
        <v>1939</v>
      </c>
      <c r="S738">
        <v>173</v>
      </c>
      <c r="T738">
        <v>422</v>
      </c>
      <c r="U738">
        <v>126</v>
      </c>
      <c r="V738">
        <v>121</v>
      </c>
    </row>
    <row r="739" spans="1:22">
      <c r="A739">
        <v>2026</v>
      </c>
      <c r="B739" t="s">
        <v>314</v>
      </c>
      <c r="C739" t="s">
        <v>256</v>
      </c>
      <c r="D739" t="s">
        <v>256</v>
      </c>
      <c r="E739">
        <v>527</v>
      </c>
      <c r="F739">
        <v>1761</v>
      </c>
      <c r="G739">
        <v>16</v>
      </c>
      <c r="H739">
        <v>47</v>
      </c>
      <c r="I739">
        <v>12</v>
      </c>
      <c r="J739">
        <v>47</v>
      </c>
      <c r="K739">
        <v>28</v>
      </c>
      <c r="L739">
        <v>107</v>
      </c>
      <c r="M739">
        <v>27</v>
      </c>
      <c r="N739">
        <v>81</v>
      </c>
      <c r="O739">
        <v>91</v>
      </c>
      <c r="P739">
        <v>348</v>
      </c>
      <c r="Q739">
        <v>269</v>
      </c>
      <c r="R739">
        <v>876</v>
      </c>
      <c r="S739">
        <v>84</v>
      </c>
      <c r="T739">
        <v>255</v>
      </c>
      <c r="U739">
        <v>40</v>
      </c>
      <c r="V739">
        <v>40</v>
      </c>
    </row>
    <row r="740" spans="1:22">
      <c r="A740">
        <v>2026</v>
      </c>
      <c r="B740" t="s">
        <v>314</v>
      </c>
      <c r="C740" t="s">
        <v>256</v>
      </c>
      <c r="D740" t="s">
        <v>258</v>
      </c>
      <c r="E740">
        <v>1455</v>
      </c>
      <c r="F740">
        <v>4770</v>
      </c>
      <c r="G740">
        <v>48</v>
      </c>
      <c r="H740">
        <v>151</v>
      </c>
      <c r="I740">
        <v>48</v>
      </c>
      <c r="J740">
        <v>176</v>
      </c>
      <c r="K740">
        <v>74</v>
      </c>
      <c r="L740">
        <v>271</v>
      </c>
      <c r="M740">
        <v>74</v>
      </c>
      <c r="N740">
        <v>260</v>
      </c>
      <c r="O740">
        <v>228</v>
      </c>
      <c r="P740">
        <v>835</v>
      </c>
      <c r="Q740">
        <v>772</v>
      </c>
      <c r="R740">
        <v>2517</v>
      </c>
      <c r="S740">
        <v>211</v>
      </c>
      <c r="T740">
        <v>560</v>
      </c>
      <c r="U740">
        <v>151</v>
      </c>
      <c r="V740">
        <v>139</v>
      </c>
    </row>
    <row r="741" spans="1:22">
      <c r="A741">
        <v>2026</v>
      </c>
      <c r="B741" t="s">
        <v>314</v>
      </c>
      <c r="C741" t="s">
        <v>256</v>
      </c>
      <c r="D741" t="s">
        <v>259</v>
      </c>
      <c r="E741">
        <v>1001</v>
      </c>
      <c r="F741">
        <v>3179</v>
      </c>
      <c r="G741">
        <v>28</v>
      </c>
      <c r="H741">
        <v>103</v>
      </c>
      <c r="I741">
        <v>39</v>
      </c>
      <c r="J741">
        <v>154</v>
      </c>
      <c r="K741">
        <v>63</v>
      </c>
      <c r="L741">
        <v>217</v>
      </c>
      <c r="M741">
        <v>55</v>
      </c>
      <c r="N741">
        <v>177</v>
      </c>
      <c r="O741">
        <v>98</v>
      </c>
      <c r="P741">
        <v>323</v>
      </c>
      <c r="Q741">
        <v>659</v>
      </c>
      <c r="R741">
        <v>2093</v>
      </c>
      <c r="S741">
        <v>59</v>
      </c>
      <c r="T741">
        <v>112</v>
      </c>
      <c r="U741">
        <v>80</v>
      </c>
      <c r="V741">
        <v>70</v>
      </c>
    </row>
    <row r="742" spans="1:22">
      <c r="A742">
        <v>2026</v>
      </c>
      <c r="B742" t="s">
        <v>314</v>
      </c>
      <c r="C742" t="s">
        <v>256</v>
      </c>
      <c r="D742" t="s">
        <v>260</v>
      </c>
      <c r="E742">
        <v>402</v>
      </c>
      <c r="F742">
        <v>1449</v>
      </c>
      <c r="G742">
        <v>7</v>
      </c>
      <c r="H742">
        <v>34</v>
      </c>
      <c r="I742">
        <v>11</v>
      </c>
      <c r="J742">
        <v>45</v>
      </c>
      <c r="K742">
        <v>35</v>
      </c>
      <c r="L742">
        <v>139</v>
      </c>
      <c r="M742">
        <v>23</v>
      </c>
      <c r="N742">
        <v>74</v>
      </c>
      <c r="O742">
        <v>67</v>
      </c>
      <c r="P742">
        <v>269</v>
      </c>
      <c r="Q742">
        <v>223</v>
      </c>
      <c r="R742">
        <v>771</v>
      </c>
      <c r="S742">
        <v>36</v>
      </c>
      <c r="T742">
        <v>117</v>
      </c>
      <c r="U742">
        <v>16</v>
      </c>
      <c r="V742">
        <v>12</v>
      </c>
    </row>
    <row r="743" spans="1:22">
      <c r="A743">
        <v>2026</v>
      </c>
      <c r="B743" t="s">
        <v>314</v>
      </c>
      <c r="C743" t="s">
        <v>256</v>
      </c>
      <c r="D743" t="s">
        <v>261</v>
      </c>
      <c r="E743">
        <v>706</v>
      </c>
      <c r="F743">
        <v>2549</v>
      </c>
      <c r="G743">
        <v>65</v>
      </c>
      <c r="H743">
        <v>271</v>
      </c>
      <c r="I743">
        <v>54</v>
      </c>
      <c r="J743">
        <v>213</v>
      </c>
      <c r="K743">
        <v>57</v>
      </c>
      <c r="L743">
        <v>237</v>
      </c>
      <c r="M743">
        <v>44</v>
      </c>
      <c r="N743">
        <v>163</v>
      </c>
      <c r="O743">
        <v>70</v>
      </c>
      <c r="P743">
        <v>285</v>
      </c>
      <c r="Q743">
        <v>323</v>
      </c>
      <c r="R743">
        <v>1112</v>
      </c>
      <c r="S743">
        <v>93</v>
      </c>
      <c r="T743">
        <v>268</v>
      </c>
      <c r="U743">
        <v>65</v>
      </c>
      <c r="V743">
        <v>66</v>
      </c>
    </row>
    <row r="744" spans="1:22">
      <c r="A744">
        <v>2026</v>
      </c>
      <c r="B744" t="s">
        <v>314</v>
      </c>
      <c r="C744" t="s">
        <v>256</v>
      </c>
      <c r="D744" t="s">
        <v>262</v>
      </c>
      <c r="E744">
        <v>410</v>
      </c>
      <c r="F744">
        <v>1342</v>
      </c>
      <c r="G744">
        <v>21</v>
      </c>
      <c r="H744">
        <v>87</v>
      </c>
      <c r="I744">
        <v>22</v>
      </c>
      <c r="J744">
        <v>78</v>
      </c>
      <c r="K744">
        <v>37</v>
      </c>
      <c r="L744">
        <v>128</v>
      </c>
      <c r="M744">
        <v>34</v>
      </c>
      <c r="N744">
        <v>126</v>
      </c>
      <c r="O744">
        <v>48</v>
      </c>
      <c r="P744">
        <v>153</v>
      </c>
      <c r="Q744">
        <v>199</v>
      </c>
      <c r="R744">
        <v>676</v>
      </c>
      <c r="S744">
        <v>49</v>
      </c>
      <c r="T744">
        <v>94</v>
      </c>
      <c r="U744">
        <v>46</v>
      </c>
      <c r="V744">
        <v>46</v>
      </c>
    </row>
    <row r="745" spans="1:22">
      <c r="A745">
        <v>2026</v>
      </c>
      <c r="B745" t="s">
        <v>314</v>
      </c>
      <c r="C745" t="s">
        <v>256</v>
      </c>
      <c r="D745" t="s">
        <v>263</v>
      </c>
      <c r="E745">
        <v>839</v>
      </c>
      <c r="F745">
        <v>2765</v>
      </c>
      <c r="G745">
        <v>36</v>
      </c>
      <c r="H745">
        <v>149</v>
      </c>
      <c r="I745">
        <v>57</v>
      </c>
      <c r="J745">
        <v>218</v>
      </c>
      <c r="K745">
        <v>71</v>
      </c>
      <c r="L745">
        <v>269</v>
      </c>
      <c r="M745">
        <v>54</v>
      </c>
      <c r="N745">
        <v>186</v>
      </c>
      <c r="O745">
        <v>116</v>
      </c>
      <c r="P745">
        <v>409</v>
      </c>
      <c r="Q745">
        <v>450</v>
      </c>
      <c r="R745">
        <v>1410</v>
      </c>
      <c r="S745">
        <v>55</v>
      </c>
      <c r="T745">
        <v>124</v>
      </c>
      <c r="U745">
        <v>69</v>
      </c>
      <c r="V745">
        <v>63</v>
      </c>
    </row>
    <row r="746" spans="1:22">
      <c r="A746">
        <v>2026</v>
      </c>
      <c r="B746" t="s">
        <v>314</v>
      </c>
      <c r="C746" t="s">
        <v>256</v>
      </c>
      <c r="D746" t="s">
        <v>264</v>
      </c>
      <c r="E746">
        <v>554</v>
      </c>
      <c r="F746">
        <v>1692</v>
      </c>
      <c r="G746">
        <v>8</v>
      </c>
      <c r="H746">
        <v>41</v>
      </c>
      <c r="I746">
        <v>17</v>
      </c>
      <c r="J746">
        <v>72</v>
      </c>
      <c r="K746">
        <v>41</v>
      </c>
      <c r="L746">
        <v>150</v>
      </c>
      <c r="M746">
        <v>27</v>
      </c>
      <c r="N746">
        <v>87</v>
      </c>
      <c r="O746">
        <v>60</v>
      </c>
      <c r="P746">
        <v>197</v>
      </c>
      <c r="Q746">
        <v>374</v>
      </c>
      <c r="R746">
        <v>1110</v>
      </c>
      <c r="S746">
        <v>27</v>
      </c>
      <c r="T746">
        <v>35</v>
      </c>
      <c r="U746">
        <v>37</v>
      </c>
      <c r="V746">
        <v>33</v>
      </c>
    </row>
    <row r="747" spans="1:22">
      <c r="A747">
        <v>2026</v>
      </c>
      <c r="B747" t="s">
        <v>314</v>
      </c>
      <c r="C747" t="s">
        <v>265</v>
      </c>
      <c r="D747" t="s">
        <v>266</v>
      </c>
      <c r="E747">
        <v>1195</v>
      </c>
      <c r="F747">
        <v>3884</v>
      </c>
      <c r="G747">
        <v>148</v>
      </c>
      <c r="H747">
        <v>542</v>
      </c>
      <c r="I747">
        <v>89</v>
      </c>
      <c r="J747">
        <v>306</v>
      </c>
      <c r="K747">
        <v>66</v>
      </c>
      <c r="L747">
        <v>224</v>
      </c>
      <c r="M747">
        <v>99</v>
      </c>
      <c r="N747">
        <v>327</v>
      </c>
      <c r="O747">
        <v>123</v>
      </c>
      <c r="P747">
        <v>393</v>
      </c>
      <c r="Q747">
        <v>460</v>
      </c>
      <c r="R747">
        <v>1503</v>
      </c>
      <c r="S747">
        <v>210</v>
      </c>
      <c r="T747">
        <v>589</v>
      </c>
      <c r="U747">
        <v>88</v>
      </c>
      <c r="V747">
        <v>83</v>
      </c>
    </row>
    <row r="748" spans="1:22">
      <c r="A748">
        <v>2026</v>
      </c>
      <c r="B748" t="s">
        <v>314</v>
      </c>
      <c r="C748" t="s">
        <v>265</v>
      </c>
      <c r="D748" t="s">
        <v>267</v>
      </c>
      <c r="E748">
        <v>1154</v>
      </c>
      <c r="F748">
        <v>3861</v>
      </c>
      <c r="G748">
        <v>175</v>
      </c>
      <c r="H748">
        <v>689</v>
      </c>
      <c r="I748">
        <v>117</v>
      </c>
      <c r="J748">
        <v>462</v>
      </c>
      <c r="K748">
        <v>88</v>
      </c>
      <c r="L748">
        <v>326</v>
      </c>
      <c r="M748">
        <v>67</v>
      </c>
      <c r="N748">
        <v>220</v>
      </c>
      <c r="O748">
        <v>185</v>
      </c>
      <c r="P748">
        <v>603</v>
      </c>
      <c r="Q748">
        <v>406</v>
      </c>
      <c r="R748">
        <v>1240</v>
      </c>
      <c r="S748">
        <v>116</v>
      </c>
      <c r="T748">
        <v>321</v>
      </c>
      <c r="U748">
        <v>101</v>
      </c>
      <c r="V748">
        <v>105</v>
      </c>
    </row>
    <row r="749" spans="1:22">
      <c r="A749">
        <v>2026</v>
      </c>
      <c r="B749" t="s">
        <v>314</v>
      </c>
      <c r="C749" t="s">
        <v>265</v>
      </c>
      <c r="D749" t="s">
        <v>268</v>
      </c>
      <c r="E749">
        <v>1597</v>
      </c>
      <c r="F749">
        <v>5014</v>
      </c>
      <c r="G749">
        <v>119</v>
      </c>
      <c r="H749">
        <v>389</v>
      </c>
      <c r="I749">
        <v>118</v>
      </c>
      <c r="J749">
        <v>380</v>
      </c>
      <c r="K749">
        <v>161</v>
      </c>
      <c r="L749">
        <v>556</v>
      </c>
      <c r="M749">
        <v>183</v>
      </c>
      <c r="N749">
        <v>531</v>
      </c>
      <c r="O749">
        <v>105</v>
      </c>
      <c r="P749">
        <v>318</v>
      </c>
      <c r="Q749">
        <v>577</v>
      </c>
      <c r="R749">
        <v>1874</v>
      </c>
      <c r="S749">
        <v>334</v>
      </c>
      <c r="T749">
        <v>966</v>
      </c>
      <c r="U749">
        <v>186</v>
      </c>
      <c r="V749">
        <v>179</v>
      </c>
    </row>
    <row r="750" spans="1:22">
      <c r="A750">
        <v>2026</v>
      </c>
      <c r="B750" t="s">
        <v>314</v>
      </c>
      <c r="C750" t="s">
        <v>265</v>
      </c>
      <c r="D750" t="s">
        <v>269</v>
      </c>
      <c r="E750">
        <v>650</v>
      </c>
      <c r="F750">
        <v>1930</v>
      </c>
      <c r="G750">
        <v>37</v>
      </c>
      <c r="H750">
        <v>121</v>
      </c>
      <c r="I750">
        <v>56</v>
      </c>
      <c r="J750">
        <v>214</v>
      </c>
      <c r="K750">
        <v>88</v>
      </c>
      <c r="L750">
        <v>287</v>
      </c>
      <c r="M750">
        <v>79</v>
      </c>
      <c r="N750">
        <v>249</v>
      </c>
      <c r="O750">
        <v>116</v>
      </c>
      <c r="P750">
        <v>351</v>
      </c>
      <c r="Q750">
        <v>246</v>
      </c>
      <c r="R750">
        <v>658</v>
      </c>
      <c r="S750">
        <v>28</v>
      </c>
      <c r="T750">
        <v>50</v>
      </c>
      <c r="U750">
        <v>58</v>
      </c>
      <c r="V750">
        <v>59</v>
      </c>
    </row>
    <row r="751" spans="1:22">
      <c r="A751">
        <v>2026</v>
      </c>
      <c r="B751" t="s">
        <v>314</v>
      </c>
      <c r="C751" t="s">
        <v>265</v>
      </c>
      <c r="D751" t="s">
        <v>270</v>
      </c>
      <c r="E751">
        <v>526</v>
      </c>
      <c r="F751">
        <v>1720</v>
      </c>
      <c r="G751">
        <v>67</v>
      </c>
      <c r="H751">
        <v>244</v>
      </c>
      <c r="I751">
        <v>45</v>
      </c>
      <c r="J751">
        <v>156</v>
      </c>
      <c r="K751">
        <v>56</v>
      </c>
      <c r="L751">
        <v>183</v>
      </c>
      <c r="M751">
        <v>46</v>
      </c>
      <c r="N751">
        <v>138</v>
      </c>
      <c r="O751">
        <v>87</v>
      </c>
      <c r="P751">
        <v>301</v>
      </c>
      <c r="Q751">
        <v>149</v>
      </c>
      <c r="R751">
        <v>467</v>
      </c>
      <c r="S751">
        <v>76</v>
      </c>
      <c r="T751">
        <v>231</v>
      </c>
      <c r="U751">
        <v>57</v>
      </c>
      <c r="V751">
        <v>62</v>
      </c>
    </row>
    <row r="752" spans="1:22">
      <c r="A752">
        <v>2026</v>
      </c>
      <c r="B752" t="s">
        <v>314</v>
      </c>
      <c r="C752" t="s">
        <v>265</v>
      </c>
      <c r="D752" t="s">
        <v>271</v>
      </c>
      <c r="E752">
        <v>1609</v>
      </c>
      <c r="F752">
        <v>4608</v>
      </c>
      <c r="G752">
        <v>124</v>
      </c>
      <c r="H752">
        <v>442</v>
      </c>
      <c r="I752">
        <v>127</v>
      </c>
      <c r="J752">
        <v>487</v>
      </c>
      <c r="K752">
        <v>149</v>
      </c>
      <c r="L752">
        <v>493</v>
      </c>
      <c r="M752">
        <v>92</v>
      </c>
      <c r="N752">
        <v>312</v>
      </c>
      <c r="O752">
        <v>395</v>
      </c>
      <c r="P752">
        <v>1041</v>
      </c>
      <c r="Q752">
        <v>613</v>
      </c>
      <c r="R752">
        <v>1658</v>
      </c>
      <c r="S752">
        <v>109</v>
      </c>
      <c r="T752">
        <v>175</v>
      </c>
      <c r="U752">
        <v>106</v>
      </c>
      <c r="V752">
        <v>90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Sheet3</vt:lpstr>
      <vt:lpstr>Sheet5</vt: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 Rio Muas</dc:creator>
  <cp:lastModifiedBy>HP-PC</cp:lastModifiedBy>
  <cp:lastPrinted>2026-06-08T01:47:24Z</cp:lastPrinted>
  <dcterms:created xsi:type="dcterms:W3CDTF">2026-05-11T04:29:27Z</dcterms:created>
  <dcterms:modified xsi:type="dcterms:W3CDTF">2026-06-25T04:18:40Z</dcterms:modified>
</cp:coreProperties>
</file>