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80" yWindow="1140" windowWidth="17860" windowHeight="6470"/>
  </bookViews>
  <sheets>
    <sheet name="PSU" sheetId="1" r:id="rId1"/>
  </sheets>
  <definedNames>
    <definedName name="_xlnm.Print_Area" localSheetId="0">PSU!$A$1:$I$42</definedName>
  </definedNames>
  <calcPr calcId="144525"/>
</workbook>
</file>

<file path=xl/calcChain.xml><?xml version="1.0" encoding="utf-8"?>
<calcChain xmlns="http://schemas.openxmlformats.org/spreadsheetml/2006/main">
  <c r="F38" i="1" l="1"/>
  <c r="E38" i="1"/>
  <c r="D38" i="1"/>
  <c r="C38" i="1"/>
  <c r="C37" i="1"/>
  <c r="C35" i="1"/>
  <c r="D35" i="1" s="1"/>
  <c r="C30" i="1"/>
  <c r="B30" i="1"/>
  <c r="C28" i="1"/>
  <c r="D28" i="1" s="1"/>
  <c r="N24" i="1"/>
  <c r="M24" i="1"/>
  <c r="L24" i="1"/>
  <c r="K24" i="1"/>
  <c r="I24" i="1" s="1"/>
  <c r="H24" i="1"/>
  <c r="G24" i="1"/>
  <c r="F24" i="1"/>
  <c r="E24" i="1"/>
  <c r="D24" i="1"/>
  <c r="N23" i="1"/>
  <c r="M23" i="1"/>
  <c r="L23" i="1"/>
  <c r="K23" i="1"/>
  <c r="N22" i="1"/>
  <c r="M22" i="1"/>
  <c r="L22" i="1"/>
  <c r="K22" i="1"/>
  <c r="I22" i="1"/>
  <c r="D37" i="1" l="1"/>
  <c r="E35" i="1"/>
  <c r="E28" i="1"/>
  <c r="D30" i="1"/>
  <c r="K27" i="1"/>
  <c r="E30" i="1" l="1"/>
  <c r="F28" i="1"/>
  <c r="F30" i="1" s="1"/>
  <c r="E37" i="1"/>
  <c r="F35" i="1"/>
  <c r="F37" i="1" s="1"/>
</calcChain>
</file>

<file path=xl/sharedStrings.xml><?xml version="1.0" encoding="utf-8"?>
<sst xmlns="http://schemas.openxmlformats.org/spreadsheetml/2006/main" count="44" uniqueCount="26">
  <si>
    <t>Tabel 2.94</t>
  </si>
  <si>
    <t xml:space="preserve">Perkembangan Lingkunan Sehat dan Dukungan PSU </t>
  </si>
  <si>
    <t>Di Kabupaten Kampar tahun 2017-2021</t>
  </si>
  <si>
    <t>No</t>
  </si>
  <si>
    <t>PSU</t>
  </si>
  <si>
    <t>Satuan</t>
  </si>
  <si>
    <t>Tahun</t>
  </si>
  <si>
    <t>Pertumbuhan/ Tahun (%)</t>
  </si>
  <si>
    <t>Luas Wilayah</t>
  </si>
  <si>
    <t>Ha</t>
  </si>
  <si>
    <t xml:space="preserve">                     -   </t>
  </si>
  <si>
    <t>Jumlah Lingkungan</t>
  </si>
  <si>
    <t>Unit</t>
  </si>
  <si>
    <t>Kebutuhan PSU</t>
  </si>
  <si>
    <t>Rasio Ketersediaan PSU</t>
  </si>
  <si>
    <t>%</t>
  </si>
  <si>
    <r>
      <t>Sumber:</t>
    </r>
    <r>
      <rPr>
        <i/>
        <sz val="11"/>
        <color theme="1"/>
        <rFont val="Tahoma"/>
        <family val="2"/>
      </rPr>
      <t xml:space="preserve"> Dinas Perumahan dan Pemukiman dan Pertanahan Kabupaten Kampar Tahun 2021</t>
    </r>
  </si>
  <si>
    <t xml:space="preserve">Cakupan Lingkungan yang Sehat dan Aman yang Didukung dengan PSU </t>
  </si>
  <si>
    <t>Di Kabupaten Kampar tahun 2017-2022</t>
  </si>
  <si>
    <t>Jumlah Lingkungan Tertangani</t>
  </si>
  <si>
    <t>Jumlah Lingkungan di SK Kawasan</t>
  </si>
  <si>
    <t>Cakupan PSU Terbangun</t>
  </si>
  <si>
    <r>
      <t>Sumber:</t>
    </r>
    <r>
      <rPr>
        <i/>
        <sz val="11"/>
        <color theme="0"/>
        <rFont val="Tahoma"/>
        <family val="2"/>
      </rPr>
      <t xml:space="preserve"> Dinas Perumahan Rakyat dan Kawasan Pemukiman Kabupaten Kampar Tahun 2021</t>
    </r>
  </si>
  <si>
    <t>Note : Kondisi akhir Tahun 2021 secara akumulasi tertangani 112 Lingkungan (29,95 %)</t>
  </si>
  <si>
    <t>eksisting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</si>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</sst>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1"/>
      <color theme="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/>
    <xf numFmtId="2" fontId="0" fillId="0" borderId="0" xfId="0" applyNumberFormat="1" applyFill="1" applyBorder="1"/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2" fillId="0" borderId="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5" fillId="0" borderId="0" xfId="1" applyNumberFormat="1" applyFont="1"/>
    <xf numFmtId="164" fontId="5" fillId="0" borderId="0" xfId="1" applyNumberFormat="1" applyFont="1"/>
    <xf numFmtId="164" fontId="5" fillId="0" borderId="0" xfId="1" applyFont="1"/>
    <xf numFmtId="43" fontId="5" fillId="0" borderId="0" xfId="0" applyNumberFormat="1" applyFont="1"/>
  </cellXfs>
  <cellStyles count="7">
    <cellStyle name="Comma [0] 2" xfId="2"/>
    <cellStyle name="Comma 2" xfId="1"/>
    <cellStyle name="Comma 3" xfId="3"/>
    <cellStyle name="Normal" xfId="0" builtinId="0"/>
    <cellStyle name="Normal 2" xfId="4"/>
    <cellStyle name="Normal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8"/>
  <sheetViews>
    <sheetView tabSelected="1" view="pageBreakPreview" topLeftCell="A13" zoomScale="85" zoomScaleNormal="100" zoomScaleSheetLayoutView="85" workbookViewId="0">
      <selection activeCell="A17" sqref="A17:I17"/>
    </sheetView>
  </sheetViews>
  <sheetFormatPr defaultRowHeight="14.5" x14ac:dyDescent="0.35"/>
  <cols>
    <col min="2" max="2" width="27.36328125" customWidth="1"/>
    <col min="4" max="4" width="11.54296875" bestFit="1" customWidth="1"/>
    <col min="9" max="9" width="9.6328125" customWidth="1"/>
    <col min="10" max="10" width="9.6328125" style="3" customWidth="1"/>
    <col min="11" max="11" width="18.08984375" style="3" customWidth="1"/>
    <col min="12" max="12" width="18.6328125" style="3" customWidth="1"/>
    <col min="13" max="14" width="18" style="3" customWidth="1"/>
    <col min="15" max="15" width="12" customWidth="1"/>
  </cols>
  <sheetData>
    <row r="1" spans="1:10" ht="15" hidden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 hidden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ht="15" hidden="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5" hidden="1" x14ac:dyDescent="0.35">
      <c r="A4" s="4"/>
    </row>
    <row r="5" spans="1:10" ht="35.25" hidden="1" customHeight="1" x14ac:dyDescent="0.35">
      <c r="A5" s="5" t="s">
        <v>3</v>
      </c>
      <c r="B5" s="5" t="s">
        <v>4</v>
      </c>
      <c r="C5" s="6" t="s">
        <v>5</v>
      </c>
      <c r="D5" s="7" t="s">
        <v>6</v>
      </c>
      <c r="E5" s="8"/>
      <c r="F5" s="8"/>
      <c r="G5" s="8"/>
      <c r="H5" s="9"/>
      <c r="I5" s="5" t="s">
        <v>7</v>
      </c>
      <c r="J5" s="10"/>
    </row>
    <row r="6" spans="1:10" ht="15" hidden="1" thickBot="1" x14ac:dyDescent="0.4">
      <c r="A6" s="11"/>
      <c r="B6" s="11"/>
      <c r="C6" s="12"/>
      <c r="D6" s="13">
        <v>2017</v>
      </c>
      <c r="E6" s="13">
        <v>2018</v>
      </c>
      <c r="F6" s="13">
        <v>2019</v>
      </c>
      <c r="G6" s="13">
        <v>2020</v>
      </c>
      <c r="H6" s="13">
        <v>2021</v>
      </c>
      <c r="I6" s="11"/>
      <c r="J6" s="10"/>
    </row>
    <row r="7" spans="1:10" ht="25.5" hidden="1" thickBot="1" x14ac:dyDescent="0.4">
      <c r="A7" s="14">
        <v>1</v>
      </c>
      <c r="B7" s="15" t="s">
        <v>8</v>
      </c>
      <c r="C7" s="16" t="s">
        <v>9</v>
      </c>
      <c r="D7" s="17"/>
      <c r="E7" s="17"/>
      <c r="F7" s="17"/>
      <c r="G7" s="17"/>
      <c r="H7" s="17"/>
      <c r="I7" s="18" t="s">
        <v>10</v>
      </c>
      <c r="J7" s="19"/>
    </row>
    <row r="8" spans="1:10" ht="25.5" hidden="1" thickBot="1" x14ac:dyDescent="0.4">
      <c r="A8" s="14">
        <v>2</v>
      </c>
      <c r="B8" s="15" t="s">
        <v>11</v>
      </c>
      <c r="C8" s="16" t="s">
        <v>12</v>
      </c>
      <c r="D8" s="18"/>
      <c r="E8" s="18"/>
      <c r="F8" s="18"/>
      <c r="G8" s="18"/>
      <c r="H8" s="17"/>
      <c r="I8" s="18" t="s">
        <v>10</v>
      </c>
      <c r="J8" s="19"/>
    </row>
    <row r="9" spans="1:10" ht="25.5" hidden="1" thickBot="1" x14ac:dyDescent="0.4">
      <c r="A9" s="14">
        <v>3</v>
      </c>
      <c r="B9" s="15" t="s">
        <v>13</v>
      </c>
      <c r="C9" s="16" t="s">
        <v>12</v>
      </c>
      <c r="D9" s="18"/>
      <c r="E9" s="18"/>
      <c r="F9" s="18"/>
      <c r="G9" s="18"/>
      <c r="H9" s="17"/>
      <c r="I9" s="18" t="s">
        <v>10</v>
      </c>
      <c r="J9" s="19"/>
    </row>
    <row r="10" spans="1:10" ht="43.5" hidden="1" customHeight="1" x14ac:dyDescent="0.35">
      <c r="A10" s="14">
        <v>4</v>
      </c>
      <c r="B10" s="15" t="s">
        <v>14</v>
      </c>
      <c r="C10" s="16" t="s">
        <v>15</v>
      </c>
      <c r="D10" s="18"/>
      <c r="E10" s="18"/>
      <c r="F10" s="18"/>
      <c r="G10" s="18"/>
      <c r="H10" s="17"/>
      <c r="I10" s="18" t="s">
        <v>10</v>
      </c>
      <c r="J10" s="19"/>
    </row>
    <row r="11" spans="1:10" hidden="1" x14ac:dyDescent="0.35">
      <c r="A11" s="20" t="s">
        <v>16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0" hidden="1" x14ac:dyDescent="0.35"/>
    <row r="15" spans="1:10" ht="15" x14ac:dyDescent="0.35">
      <c r="A15" s="1" t="s">
        <v>0</v>
      </c>
      <c r="B15" s="1"/>
      <c r="C15" s="1"/>
      <c r="D15" s="1"/>
      <c r="E15" s="1"/>
      <c r="F15" s="1"/>
      <c r="G15" s="1"/>
      <c r="H15" s="1"/>
      <c r="I15" s="1"/>
      <c r="J15" s="2"/>
    </row>
    <row r="16" spans="1:10" ht="15" x14ac:dyDescent="0.3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2"/>
    </row>
    <row r="17" spans="1:15" ht="15" x14ac:dyDescent="0.35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2"/>
    </row>
    <row r="18" spans="1:15" ht="15.5" thickBot="1" x14ac:dyDescent="0.4">
      <c r="A18" s="4"/>
    </row>
    <row r="19" spans="1:15" ht="15" thickBot="1" x14ac:dyDescent="0.4">
      <c r="A19" s="22" t="s">
        <v>3</v>
      </c>
      <c r="B19" s="22" t="s">
        <v>4</v>
      </c>
      <c r="C19" s="23" t="s">
        <v>5</v>
      </c>
      <c r="D19" s="24" t="s">
        <v>6</v>
      </c>
      <c r="E19" s="25"/>
      <c r="F19" s="25"/>
      <c r="G19" s="25"/>
      <c r="H19" s="26"/>
      <c r="I19" s="22" t="s">
        <v>7</v>
      </c>
      <c r="J19" s="27"/>
    </row>
    <row r="20" spans="1:15" ht="33.75" customHeight="1" thickBot="1" x14ac:dyDescent="0.4">
      <c r="A20" s="28"/>
      <c r="B20" s="28"/>
      <c r="C20" s="29"/>
      <c r="D20" s="30">
        <v>2018</v>
      </c>
      <c r="E20" s="30">
        <v>2019</v>
      </c>
      <c r="F20" s="30">
        <v>2020</v>
      </c>
      <c r="G20" s="30">
        <v>2021</v>
      </c>
      <c r="H20" s="30">
        <v>2022</v>
      </c>
      <c r="I20" s="28"/>
      <c r="J20" s="27"/>
    </row>
    <row r="21" spans="1:15" ht="30" customHeight="1" thickBot="1" x14ac:dyDescent="0.4">
      <c r="A21" s="14">
        <v>1</v>
      </c>
      <c r="B21" s="15" t="s">
        <v>8</v>
      </c>
      <c r="C21" s="16" t="s">
        <v>9</v>
      </c>
      <c r="D21" s="17"/>
      <c r="E21" s="17"/>
      <c r="F21" s="17"/>
      <c r="G21" s="18"/>
      <c r="H21" s="18"/>
      <c r="I21" s="18" t="s">
        <v>10</v>
      </c>
      <c r="J21" s="19"/>
    </row>
    <row r="22" spans="1:15" ht="30" customHeight="1" thickBot="1" x14ac:dyDescent="0.4">
      <c r="A22" s="14">
        <v>2</v>
      </c>
      <c r="B22" s="15" t="s">
        <v>19</v>
      </c>
      <c r="C22" s="16" t="s">
        <v>12</v>
      </c>
      <c r="D22" s="18">
        <v>30</v>
      </c>
      <c r="E22" s="18">
        <v>33</v>
      </c>
      <c r="F22" s="18">
        <v>58</v>
      </c>
      <c r="G22" s="18">
        <v>65</v>
      </c>
      <c r="H22" s="18">
        <v>58</v>
      </c>
      <c r="I22" s="31">
        <f>AVERAGE(K22:N22)</f>
        <v>12.723655654690138</v>
      </c>
      <c r="J22" s="32">
        <v>112</v>
      </c>
      <c r="K22" s="33">
        <f>(E22-D22)/E22*100</f>
        <v>9.0909090909090917</v>
      </c>
      <c r="L22" s="33">
        <f>(F22-E22)/F22*100</f>
        <v>43.103448275862064</v>
      </c>
      <c r="M22" s="33">
        <f>(G22-F22)/G22*100</f>
        <v>10.76923076923077</v>
      </c>
      <c r="N22" s="33">
        <f>(H22-G22)/H22*100</f>
        <v>-12.068965517241379</v>
      </c>
      <c r="O22" s="34"/>
    </row>
    <row r="23" spans="1:15" ht="30" customHeight="1" thickBot="1" x14ac:dyDescent="0.4">
      <c r="A23" s="14">
        <v>3</v>
      </c>
      <c r="B23" s="35" t="s">
        <v>20</v>
      </c>
      <c r="C23" s="36" t="s">
        <v>12</v>
      </c>
      <c r="D23" s="37">
        <v>374</v>
      </c>
      <c r="E23" s="37">
        <v>374</v>
      </c>
      <c r="F23" s="37">
        <v>374</v>
      </c>
      <c r="G23" s="37">
        <v>374</v>
      </c>
      <c r="H23" s="37">
        <v>374</v>
      </c>
      <c r="I23" s="18" t="s">
        <v>10</v>
      </c>
      <c r="J23" s="19"/>
      <c r="K23" s="33">
        <f t="shared" ref="K23:N24" si="0">(E23-D23)/E23*100</f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</row>
    <row r="24" spans="1:15" ht="30" customHeight="1" thickBot="1" x14ac:dyDescent="0.4">
      <c r="A24" s="14">
        <v>4</v>
      </c>
      <c r="B24" s="15" t="s">
        <v>21</v>
      </c>
      <c r="C24" s="16" t="s">
        <v>15</v>
      </c>
      <c r="D24" s="38">
        <f>D22/D23*100</f>
        <v>8.0213903743315509</v>
      </c>
      <c r="E24" s="38">
        <f t="shared" ref="E24:H24" si="1">E22/E23*100</f>
        <v>8.8235294117647065</v>
      </c>
      <c r="F24" s="38">
        <f t="shared" si="1"/>
        <v>15.508021390374333</v>
      </c>
      <c r="G24" s="38">
        <f t="shared" si="1"/>
        <v>17.379679144385026</v>
      </c>
      <c r="H24" s="38">
        <f t="shared" si="1"/>
        <v>15.508021390374333</v>
      </c>
      <c r="I24" s="31">
        <f>AVERAGE(K24:N24)</f>
        <v>12.723655654690141</v>
      </c>
      <c r="J24" s="32"/>
      <c r="K24" s="33">
        <f t="shared" si="0"/>
        <v>9.090909090909097</v>
      </c>
      <c r="L24" s="33">
        <f t="shared" si="0"/>
        <v>43.103448275862071</v>
      </c>
      <c r="M24" s="33">
        <f t="shared" si="0"/>
        <v>10.769230769230756</v>
      </c>
      <c r="N24" s="33">
        <f t="shared" si="0"/>
        <v>-12.068965517241363</v>
      </c>
      <c r="O24" s="39"/>
    </row>
    <row r="25" spans="1:15" s="3" customFormat="1" x14ac:dyDescent="0.35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21"/>
    </row>
    <row r="26" spans="1:15" s="3" customFormat="1" x14ac:dyDescent="0.35">
      <c r="B26" s="41" t="s">
        <v>23</v>
      </c>
    </row>
    <row r="27" spans="1:15" s="3" customFormat="1" x14ac:dyDescent="0.35">
      <c r="B27" s="3" t="s">
        <v>24</v>
      </c>
      <c r="C27" s="3">
        <v>1</v>
      </c>
      <c r="D27" s="3">
        <v>2</v>
      </c>
      <c r="E27" s="3">
        <v>3</v>
      </c>
      <c r="F27" s="3">
        <v>4</v>
      </c>
      <c r="K27" s="33">
        <f>AVERAGE(K24:N24)</f>
        <v>12.723655654690141</v>
      </c>
    </row>
    <row r="28" spans="1:15" s="3" customFormat="1" x14ac:dyDescent="0.35">
      <c r="B28" s="3">
        <v>112</v>
      </c>
      <c r="C28" s="3">
        <f>B28+20</f>
        <v>132</v>
      </c>
      <c r="D28" s="3">
        <f t="shared" ref="D28:F28" si="2">C28+20</f>
        <v>152</v>
      </c>
      <c r="E28" s="3">
        <f t="shared" si="2"/>
        <v>172</v>
      </c>
      <c r="F28" s="3">
        <f t="shared" si="2"/>
        <v>192</v>
      </c>
    </row>
    <row r="29" spans="1:15" s="3" customFormat="1" x14ac:dyDescent="0.35">
      <c r="B29" s="42">
        <v>374</v>
      </c>
      <c r="C29" s="42">
        <v>374</v>
      </c>
      <c r="D29" s="42">
        <v>374</v>
      </c>
      <c r="E29" s="42">
        <v>374</v>
      </c>
      <c r="F29" s="42">
        <v>374</v>
      </c>
    </row>
    <row r="30" spans="1:15" s="3" customFormat="1" x14ac:dyDescent="0.35">
      <c r="B30" s="43">
        <f>B28/B29*100</f>
        <v>29.946524064171122</v>
      </c>
      <c r="C30" s="43">
        <f t="shared" ref="C30:F30" si="3">C28/C29*100</f>
        <v>35.294117647058826</v>
      </c>
      <c r="D30" s="43">
        <f t="shared" si="3"/>
        <v>40.641711229946523</v>
      </c>
      <c r="E30" s="43">
        <f t="shared" si="3"/>
        <v>45.989304812834227</v>
      </c>
      <c r="F30" s="43">
        <f t="shared" si="3"/>
        <v>51.336898395721931</v>
      </c>
    </row>
    <row r="31" spans="1:15" s="3" customFormat="1" x14ac:dyDescent="0.35"/>
    <row r="32" spans="1:15" s="3" customFormat="1" x14ac:dyDescent="0.35">
      <c r="K32" s="44"/>
      <c r="L32" s="44"/>
      <c r="M32" s="44"/>
      <c r="N32" s="44"/>
    </row>
    <row r="33" spans="1:14" s="3" customFormat="1" x14ac:dyDescent="0.35">
      <c r="K33" s="33"/>
      <c r="L33" s="33"/>
      <c r="M33" s="33"/>
      <c r="N33" s="33"/>
    </row>
    <row r="34" spans="1:14" s="3" customFormat="1" x14ac:dyDescent="0.35">
      <c r="B34" s="3" t="s">
        <v>24</v>
      </c>
      <c r="C34" s="3">
        <v>1</v>
      </c>
      <c r="D34" s="3">
        <v>2</v>
      </c>
      <c r="E34" s="3">
        <v>3</v>
      </c>
      <c r="F34" s="3">
        <v>4</v>
      </c>
    </row>
    <row r="35" spans="1:14" s="3" customFormat="1" x14ac:dyDescent="0.35">
      <c r="B35" s="3">
        <v>207.68</v>
      </c>
      <c r="C35" s="3">
        <f>B35-15</f>
        <v>192.68</v>
      </c>
      <c r="D35" s="3">
        <f t="shared" ref="D35:F35" si="4">C35-15</f>
        <v>177.68</v>
      </c>
      <c r="E35" s="3">
        <f t="shared" si="4"/>
        <v>162.68</v>
      </c>
      <c r="F35" s="3">
        <f t="shared" si="4"/>
        <v>147.68</v>
      </c>
      <c r="K35" s="33"/>
    </row>
    <row r="36" spans="1:14" s="3" customFormat="1" x14ac:dyDescent="0.35">
      <c r="A36" s="3" t="s">
        <v>25</v>
      </c>
      <c r="B36" s="3">
        <v>12354</v>
      </c>
      <c r="C36" s="3">
        <v>207.68</v>
      </c>
      <c r="D36" s="3">
        <v>207.68</v>
      </c>
      <c r="E36" s="3">
        <v>207.68</v>
      </c>
      <c r="F36" s="3">
        <v>207.68</v>
      </c>
    </row>
    <row r="37" spans="1:14" s="3" customFormat="1" x14ac:dyDescent="0.35">
      <c r="B37" s="43"/>
      <c r="C37" s="43">
        <f t="shared" ref="C37:F37" si="5">C35/C36*100</f>
        <v>92.777349768875197</v>
      </c>
      <c r="D37" s="43">
        <f t="shared" si="5"/>
        <v>85.554699537750395</v>
      </c>
      <c r="E37" s="43">
        <f t="shared" si="5"/>
        <v>78.332049306625578</v>
      </c>
      <c r="F37" s="43">
        <f t="shared" si="5"/>
        <v>71.109399075500761</v>
      </c>
      <c r="K37" s="33"/>
    </row>
    <row r="38" spans="1:14" s="3" customFormat="1" x14ac:dyDescent="0.35">
      <c r="C38" s="3">
        <f>C36-20</f>
        <v>187.68</v>
      </c>
      <c r="D38" s="3">
        <f t="shared" ref="D38:F38" si="6">D36-20</f>
        <v>187.68</v>
      </c>
      <c r="E38" s="3">
        <f t="shared" si="6"/>
        <v>187.68</v>
      </c>
      <c r="F38" s="3">
        <f t="shared" si="6"/>
        <v>187.68</v>
      </c>
      <c r="K38" s="45"/>
      <c r="L38" s="45"/>
    </row>
  </sheetData>
  <mergeCells count="18">
    <mergeCell ref="A25:I25"/>
    <mergeCell ref="A11:I11"/>
    <mergeCell ref="A15:I15"/>
    <mergeCell ref="A16:I16"/>
    <mergeCell ref="A17:I17"/>
    <mergeCell ref="A19:A20"/>
    <mergeCell ref="B19:B20"/>
    <mergeCell ref="C19:C20"/>
    <mergeCell ref="D19:H19"/>
    <mergeCell ref="I19:I20"/>
    <mergeCell ref="A1:I1"/>
    <mergeCell ref="A2:I2"/>
    <mergeCell ref="A3:I3"/>
    <mergeCell ref="A5:A6"/>
    <mergeCell ref="B5:B6"/>
    <mergeCell ref="C5:C6"/>
    <mergeCell ref="D5:H5"/>
    <mergeCell ref="I5:I6"/>
  </mergeCells>
  <printOptions horizontalCentered="1"/>
  <pageMargins left="0.70866141732283472" right="0.70866141732283472" top="0.55118110236220474" bottom="0.35433070866141736" header="0.31496062992125984" footer="0.31496062992125984"/>
  <pageSetup paperSize="1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PSU</vt:lpstr>
      <vt:lpstr>PSU!Print_Area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2023-11-20T02:47:58Z</dcterms:created>
  <dcterms:modified xsi:type="dcterms:W3CDTF">2023-11-20T02:48:20Z</dcterms:modified>
</cp:coreProperties>
</file>